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Смета " sheetId="1" r:id="rId1"/>
  </sheets>
  <definedNames/>
  <calcPr fullCalcOnLoad="1"/>
</workbook>
</file>

<file path=xl/sharedStrings.xml><?xml version="1.0" encoding="utf-8"?>
<sst xmlns="http://schemas.openxmlformats.org/spreadsheetml/2006/main" count="266" uniqueCount="145">
  <si>
    <t>№ п.п.</t>
  </si>
  <si>
    <t>НАИМЕНОВАНИЕ РАБОТ МАТЕРИАЛ</t>
  </si>
  <si>
    <t>Ед. изм.</t>
  </si>
  <si>
    <t>Кол-во.</t>
  </si>
  <si>
    <t>Общая стоимость</t>
  </si>
  <si>
    <t>работа</t>
  </si>
  <si>
    <t>матер.</t>
  </si>
  <si>
    <t>Демонтажные и подготовительные работы</t>
  </si>
  <si>
    <t>Демонтажные работы по электропроводке</t>
  </si>
  <si>
    <t>комп.</t>
  </si>
  <si>
    <t>Потолок</t>
  </si>
  <si>
    <t>м2</t>
  </si>
  <si>
    <t xml:space="preserve"> Ротбанд (штукатурка гипсовая), 30кг</t>
  </si>
  <si>
    <t>меш.</t>
  </si>
  <si>
    <t xml:space="preserve">  Сетка стеклотканевая Rigor ячейка 2х2 мм, рулон 1х50 м Профи</t>
  </si>
  <si>
    <t>рул.</t>
  </si>
  <si>
    <t>Грунтовка потолка 2 слоя</t>
  </si>
  <si>
    <t xml:space="preserve">    Ветонит ЛР + (Вебер.Ветонит) (белая шпаклевка для сухих помещений), 25кг</t>
  </si>
  <si>
    <t>Стены</t>
  </si>
  <si>
    <t>Грунтовка стен 2 слоя</t>
  </si>
  <si>
    <t xml:space="preserve">        Аквастоп Bio концентрат Эскаро 10 л</t>
  </si>
  <si>
    <t>шт.</t>
  </si>
  <si>
    <t>Оштукатуривание стен смесью по маякам</t>
  </si>
  <si>
    <t xml:space="preserve">  Профиль Маячок 6 мм, 3 м</t>
  </si>
  <si>
    <t>Оклейка стеклотканевой сеткой стен</t>
  </si>
  <si>
    <t>Ветонит LR+ (шпатлевка для сух.помещений),25кг</t>
  </si>
  <si>
    <t xml:space="preserve">Монтаж кострукций из ГКЛ </t>
  </si>
  <si>
    <t xml:space="preserve">             ГКЛ Knauf  3000х1200х12,5мм влагостойкий</t>
  </si>
  <si>
    <t>лист</t>
  </si>
  <si>
    <t xml:space="preserve">            ПП 60х27 3 м  Кнауф 0,60 мм</t>
  </si>
  <si>
    <t xml:space="preserve">                  ППН 27х28 3 м  Кнауф 0,60 мм</t>
  </si>
  <si>
    <t>Фанера</t>
  </si>
  <si>
    <t>Саморезы (металл, дерево)</t>
  </si>
  <si>
    <t xml:space="preserve">            ГКЛ Knauf  3000х1200х12,5мм</t>
  </si>
  <si>
    <t xml:space="preserve">            Фанера ФК, 12 мм, сорт IV/IV, 1525х1525 мм</t>
  </si>
  <si>
    <t>банка.</t>
  </si>
  <si>
    <t>Облицовка стен стандартной кафельной плиткой с затиркой швов (без бордюра)</t>
  </si>
  <si>
    <t xml:space="preserve">  Ветонит Изи Фикс (Вебер.Ветонит) (клей для плитки), 25кг</t>
  </si>
  <si>
    <t>Облицовка откосов шириной до 400 мм кафельной плиткой</t>
  </si>
  <si>
    <t>м.п.</t>
  </si>
  <si>
    <t>Сверление отверстий в кафельной плитке Д=до 50 мм</t>
  </si>
  <si>
    <t>Сверление отверстий в кафельной плитке Д=более 70 мм</t>
  </si>
  <si>
    <t>уп.</t>
  </si>
  <si>
    <t>Сплошное шпаклевание откосов шириной до 400 мм с монтажом металлического перфорированного уголка в 2 слоя</t>
  </si>
  <si>
    <t>Ошкуривание поверхности откосов</t>
  </si>
  <si>
    <t>Грунтовка откосов</t>
  </si>
  <si>
    <t>Оштукатуривание откосов шириной до 400 мм (средний слой 20 мм)</t>
  </si>
  <si>
    <t>Полы</t>
  </si>
  <si>
    <t>Грунтование пола 2 слоя</t>
  </si>
  <si>
    <t xml:space="preserve">           Плитонит Грунт Упрочняющий  концентрат 10л</t>
  </si>
  <si>
    <t xml:space="preserve">Укладка ламинированного паркета </t>
  </si>
  <si>
    <t>Установка пластикового плинтуса</t>
  </si>
  <si>
    <t>м.пог.</t>
  </si>
  <si>
    <t>Выравнивание полов самовыравнивающими смесями</t>
  </si>
  <si>
    <t>Вебер.Ветонит 3000 (ровнитель для пола), 25кг</t>
  </si>
  <si>
    <t>Электромонтажные работы</t>
  </si>
  <si>
    <t>Устройство гнезд под монтажные коробки в железобетонной стене (Д=до 70 мм)</t>
  </si>
  <si>
    <t>Устройство гнезд под монтажные коробки по гипсолиту (пенобетону)</t>
  </si>
  <si>
    <t>Вмазка (установка)  монтажных коробок</t>
  </si>
  <si>
    <t>Коробка установ.без крышки d=70 гл.40 / КМ-205</t>
  </si>
  <si>
    <t>Устройство штробы под эл. кабель в железобетонной стене шириной до 20 мм</t>
  </si>
  <si>
    <t>м.п</t>
  </si>
  <si>
    <t>Устройство штробы под эл. кабель в гипсолитовой стене шириной до 20 мм</t>
  </si>
  <si>
    <t>Прокладка эл. кабеля с крепление (сечением до 2,5 мм)</t>
  </si>
  <si>
    <t>Кабель NYM 3х2,5</t>
  </si>
  <si>
    <t>Кабель NYM 3х1,5</t>
  </si>
  <si>
    <t>Прокладка слаботочного кабеля</t>
  </si>
  <si>
    <t>Кабель TV SAT 50M CAVEL</t>
  </si>
  <si>
    <t>Кабель PC UTP 4х2х0,52 5е экран.</t>
  </si>
  <si>
    <t>Монтаж, подключение розетки, выключателя</t>
  </si>
  <si>
    <t>Монтаж, подключение компьютерной розетки 5Е</t>
  </si>
  <si>
    <t>Монтаж, подключение встраиваемых (точечных) светильников</t>
  </si>
  <si>
    <t>Монтаж, подключение подвесного светильника</t>
  </si>
  <si>
    <t>Монтаж телевизионного разветвления</t>
  </si>
  <si>
    <t>Сверление сквозных отверстий в железобетонной стене до ø 25 мм</t>
  </si>
  <si>
    <t>Сверление сквозных отверстий в гипсолитовой (пенобетонной) стене до ø 16 мм</t>
  </si>
  <si>
    <t>Заделка штроб шириной менее 80 мм</t>
  </si>
  <si>
    <t>Монтаж, подключение вентилятора</t>
  </si>
  <si>
    <t>Сантехнические работы</t>
  </si>
  <si>
    <t>Устройство штробы под трубопровод в железобетонной стене (до 40 мм)</t>
  </si>
  <si>
    <t>Сверление сквозных отверстий в железобетонной стене  Д до 30 мм</t>
  </si>
  <si>
    <t>Сверление отверстий в гипсолитовой стене (Д = до 70мм)</t>
  </si>
  <si>
    <t>Прокладка металлопластиковых труб водоснабжения и отопления</t>
  </si>
  <si>
    <t xml:space="preserve">Труба металлопластиковая  HENCO </t>
  </si>
  <si>
    <t xml:space="preserve">Фитинг для присоед м/пл трубы </t>
  </si>
  <si>
    <t>Прокладка пластиковых канализационных труб</t>
  </si>
  <si>
    <t>Канализационная труба и переходы</t>
  </si>
  <si>
    <t>комп</t>
  </si>
  <si>
    <t>Установка, подключение коллектора</t>
  </si>
  <si>
    <t>Коллектор с шар кранами 4 вых</t>
  </si>
  <si>
    <t>Установка, подключение водорозетки</t>
  </si>
  <si>
    <t>Водорозетки</t>
  </si>
  <si>
    <t>Установка унитаза, биде с подключением</t>
  </si>
  <si>
    <t>Установка раковины с подключением</t>
  </si>
  <si>
    <t>Установка смесителя с подключением</t>
  </si>
  <si>
    <t>Установка стойки душа (душевая гарнитура) с подключением</t>
  </si>
  <si>
    <t>Итого работ</t>
  </si>
  <si>
    <t>Итого материалов</t>
  </si>
  <si>
    <t>Всего</t>
  </si>
  <si>
    <t>Сплошное шпаклевание потолков в 3 слоя</t>
  </si>
  <si>
    <t>Финишная шпаклевка Sadolin maxi</t>
  </si>
  <si>
    <t>ведро .</t>
  </si>
  <si>
    <t>Оштукатуривание стен смесью без маяков</t>
  </si>
  <si>
    <t xml:space="preserve">       Изовер ЗвукоЗащита 1170х610х50 (14,27м.кв.)</t>
  </si>
  <si>
    <t>Монтаж ГКЛ на металлокаркасе в 1 слой</t>
  </si>
  <si>
    <t>Монтаж подоконника</t>
  </si>
  <si>
    <t>Монтаж теплых полов (электрические)</t>
  </si>
  <si>
    <t>Монтаж, подключение переключателей, регуляторов теплых полов</t>
  </si>
  <si>
    <t>Сплошное шпаклевание стен 2 слоя</t>
  </si>
  <si>
    <t xml:space="preserve">Оклейка стен декоративными обоями </t>
  </si>
  <si>
    <t>Окраска стен потолка и откосов (балкон)</t>
  </si>
  <si>
    <t>Краска фасадная Ремонтиасса 2,7 л+КОЛЕРОВКА</t>
  </si>
  <si>
    <t>Гидроизоляция Фиберпул7 кг</t>
  </si>
  <si>
    <t>Лента керагум</t>
  </si>
  <si>
    <t>Стеклохолст</t>
  </si>
  <si>
    <t>Оклейка потолков стеклохолстом</t>
  </si>
  <si>
    <t xml:space="preserve"> Подвес прямой 60х27 Кнауф 0,9-1 мм</t>
  </si>
  <si>
    <t>Шпаклевание стыков откосов ГКЛ с проклейкой малярной лентой</t>
  </si>
  <si>
    <t>Унифлот (шпаклевка гипсовая высокопрочная), 25кг</t>
  </si>
  <si>
    <t>Сплошное шпаклевание откосов шириной до 400 мм с монтажом металлического перфорированного уголка в 1 слой</t>
  </si>
  <si>
    <t xml:space="preserve">  Профиль углозащитный (алюминиевый) 20х20 мм, 3 м</t>
  </si>
  <si>
    <t>Окраска откосов (шириной до 400 мм) в 2 слоя</t>
  </si>
  <si>
    <t xml:space="preserve">            ГКЛ Knauf  2500х1200х12,5мм</t>
  </si>
  <si>
    <t>Устройство закладных  для ТВ и прочее</t>
  </si>
  <si>
    <t xml:space="preserve"> Изоплат 12 мм +крепеж гирибы</t>
  </si>
  <si>
    <t>Устройство многослойной шумоизоляции</t>
  </si>
  <si>
    <t xml:space="preserve">   Стенофон 3 мм</t>
  </si>
  <si>
    <t xml:space="preserve">Клей ПВА проф 3 кг </t>
  </si>
  <si>
    <t>Устройство гидроизоляции в 2 слоя</t>
  </si>
  <si>
    <t>Укладка кафельной плитки на пол с затиркой швов</t>
  </si>
  <si>
    <t xml:space="preserve"> Ветонит Профи Плюс (Вебер.Ветонит) (клей для плитки), 25кг</t>
  </si>
  <si>
    <t>Установка ванны с подключением</t>
  </si>
  <si>
    <t>Пена монтажная проф.</t>
  </si>
  <si>
    <t xml:space="preserve">Устройство оконных откосов из ГКЛ  </t>
  </si>
  <si>
    <t xml:space="preserve"> Перлфикс (клей гипсовый монтажный), 30кг</t>
  </si>
  <si>
    <t>Пена монтажная Макрофлекс</t>
  </si>
  <si>
    <t xml:space="preserve">                  подвесы</t>
  </si>
  <si>
    <t>Монтаж светодиодной подсветки с трансформаторами тока и пропайкой</t>
  </si>
  <si>
    <t>Проемы</t>
  </si>
  <si>
    <t>Окраска потолков в 2 слоя</t>
  </si>
  <si>
    <t>Монтаж  потолка из ГКЛ на металлокаркасе</t>
  </si>
  <si>
    <t>Монтаж лючка из ГКЛ для доступа к канализации с облицовкой кафельной плиткой и устройством силиконовой прокладки (S= до 0.25 м2)</t>
  </si>
  <si>
    <t xml:space="preserve">Ошкуривание поверхности потолка </t>
  </si>
  <si>
    <t xml:space="preserve">Ошкуривание поверхности стен </t>
  </si>
  <si>
    <t>Стоимость за единицу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</si>
</sst>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_р_."/>
    <numFmt numFmtId="166" formatCode="#,##0.0"/>
    <numFmt numFmtId="167" formatCode="#,##0_р_."/>
    <numFmt numFmtId="168" formatCode="#,##0&quot;р.&quot;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33">
      <alignment/>
      <protection/>
    </xf>
    <xf numFmtId="4" fontId="3" fillId="33" borderId="10" xfId="33" applyNumberFormat="1" applyFont="1" applyFill="1" applyBorder="1" applyAlignment="1">
      <alignment horizontal="center" vertical="center" wrapText="1"/>
      <protection/>
    </xf>
    <xf numFmtId="4" fontId="2" fillId="33" borderId="11" xfId="33" applyNumberFormat="1" applyFont="1" applyFill="1" applyBorder="1" applyAlignment="1">
      <alignment horizontal="center" vertical="center"/>
      <protection/>
    </xf>
    <xf numFmtId="4" fontId="3" fillId="33" borderId="10" xfId="33" applyNumberFormat="1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/>
      <protection/>
    </xf>
    <xf numFmtId="0" fontId="0" fillId="33" borderId="12" xfId="33" applyFont="1" applyFill="1" applyBorder="1" applyAlignment="1">
      <alignment/>
      <protection/>
    </xf>
    <xf numFmtId="0" fontId="4" fillId="33" borderId="13" xfId="33" applyFont="1" applyFill="1" applyBorder="1" applyAlignment="1">
      <alignment/>
      <protection/>
    </xf>
    <xf numFmtId="0" fontId="3" fillId="33" borderId="10" xfId="33" applyFont="1" applyFill="1" applyBorder="1" applyAlignment="1">
      <alignment horizontal="center" vertical="center"/>
      <protection/>
    </xf>
    <xf numFmtId="0" fontId="2" fillId="33" borderId="10" xfId="33" applyFont="1" applyFill="1" applyBorder="1" applyAlignment="1">
      <alignment horizontal="center" vertical="center"/>
      <protection/>
    </xf>
    <xf numFmtId="4" fontId="2" fillId="33" borderId="10" xfId="33" applyNumberFormat="1" applyFont="1" applyFill="1" applyBorder="1" applyAlignment="1">
      <alignment horizontal="right" vertical="center"/>
      <protection/>
    </xf>
    <xf numFmtId="4" fontId="6" fillId="33" borderId="10" xfId="33" applyNumberFormat="1" applyFont="1" applyFill="1" applyBorder="1" applyAlignment="1">
      <alignment horizontal="right" vertical="center"/>
      <protection/>
    </xf>
    <xf numFmtId="0" fontId="4" fillId="34" borderId="12" xfId="33" applyFont="1" applyFill="1" applyBorder="1" applyAlignment="1">
      <alignment/>
      <protection/>
    </xf>
    <xf numFmtId="0" fontId="0" fillId="34" borderId="12" xfId="33" applyFont="1" applyFill="1" applyBorder="1" applyAlignment="1">
      <alignment/>
      <protection/>
    </xf>
    <xf numFmtId="0" fontId="4" fillId="34" borderId="13" xfId="33" applyFont="1" applyFill="1" applyBorder="1" applyAlignment="1">
      <alignment/>
      <protection/>
    </xf>
    <xf numFmtId="0" fontId="6" fillId="33" borderId="10" xfId="33" applyFont="1" applyFill="1" applyBorder="1" applyAlignment="1">
      <alignment horizontal="right" vertical="center" wrapText="1"/>
      <protection/>
    </xf>
    <xf numFmtId="167" fontId="2" fillId="33" borderId="10" xfId="3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6" fillId="33" borderId="14" xfId="0" applyNumberFormat="1" applyFont="1" applyFill="1" applyBorder="1" applyAlignment="1">
      <alignment horizontal="right" vertical="center"/>
    </xf>
    <xf numFmtId="4" fontId="2" fillId="33" borderId="14" xfId="33" applyNumberFormat="1" applyFont="1" applyFill="1" applyBorder="1" applyAlignment="1">
      <alignment horizontal="right" vertical="center"/>
      <protection/>
    </xf>
    <xf numFmtId="0" fontId="7" fillId="33" borderId="14" xfId="0" applyFont="1" applyFill="1" applyBorder="1" applyAlignment="1">
      <alignment horizontal="right" vertical="center" wrapText="1" shrinkToFit="1"/>
    </xf>
    <xf numFmtId="4" fontId="6" fillId="33" borderId="14" xfId="0" applyNumberFormat="1" applyFont="1" applyFill="1" applyBorder="1" applyAlignment="1">
      <alignment horizontal="right" vertical="center"/>
    </xf>
    <xf numFmtId="4" fontId="7" fillId="33" borderId="14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 wrapText="1"/>
    </xf>
    <xf numFmtId="0" fontId="4" fillId="34" borderId="15" xfId="33" applyFont="1" applyFill="1" applyBorder="1" applyAlignment="1">
      <alignment/>
      <protection/>
    </xf>
    <xf numFmtId="0" fontId="0" fillId="34" borderId="15" xfId="33" applyFont="1" applyFill="1" applyBorder="1" applyAlignment="1">
      <alignment/>
      <protection/>
    </xf>
    <xf numFmtId="0" fontId="4" fillId="34" borderId="16" xfId="33" applyFont="1" applyFill="1" applyBorder="1" applyAlignment="1">
      <alignment/>
      <protection/>
    </xf>
    <xf numFmtId="0" fontId="7" fillId="33" borderId="10" xfId="33" applyFont="1" applyFill="1" applyBorder="1" applyAlignment="1">
      <alignment horizontal="right" vertical="center" wrapText="1" shrinkToFit="1"/>
      <protection/>
    </xf>
    <xf numFmtId="4" fontId="7" fillId="33" borderId="10" xfId="33" applyNumberFormat="1" applyFont="1" applyFill="1" applyBorder="1" applyAlignment="1">
      <alignment horizontal="right" vertical="center"/>
      <protection/>
    </xf>
    <xf numFmtId="2" fontId="2" fillId="35" borderId="10" xfId="33" applyNumberFormat="1" applyFont="1" applyFill="1" applyBorder="1" applyAlignment="1">
      <alignment horizontal="right" vertical="top" wrapText="1"/>
      <protection/>
    </xf>
    <xf numFmtId="0" fontId="6" fillId="33" borderId="14" xfId="0" applyFont="1" applyFill="1" applyBorder="1" applyAlignment="1">
      <alignment horizontal="right" vertical="center" wrapText="1"/>
    </xf>
    <xf numFmtId="0" fontId="3" fillId="33" borderId="17" xfId="33" applyFont="1" applyFill="1" applyBorder="1" applyAlignment="1">
      <alignment horizontal="center" vertical="center"/>
      <protection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4" xfId="33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horizontal="center" vertical="center"/>
      <protection/>
    </xf>
    <xf numFmtId="49" fontId="6" fillId="33" borderId="10" xfId="33" applyNumberFormat="1" applyFont="1" applyFill="1" applyBorder="1" applyAlignment="1">
      <alignment horizontal="center" vertical="center"/>
      <protection/>
    </xf>
    <xf numFmtId="0" fontId="4" fillId="33" borderId="17" xfId="33" applyFont="1" applyFill="1" applyBorder="1" applyAlignment="1">
      <alignment horizontal="center" vertical="center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/>
      <protection/>
    </xf>
    <xf numFmtId="4" fontId="2" fillId="33" borderId="16" xfId="33" applyNumberFormat="1" applyFont="1" applyFill="1" applyBorder="1" applyAlignment="1">
      <alignment horizontal="right" vertical="center"/>
      <protection/>
    </xf>
    <xf numFmtId="0" fontId="7" fillId="35" borderId="11" xfId="33" applyFont="1" applyFill="1" applyBorder="1" applyAlignment="1">
      <alignment horizontal="right" wrapText="1"/>
      <protection/>
    </xf>
    <xf numFmtId="4" fontId="6" fillId="33" borderId="10" xfId="33" applyNumberFormat="1" applyFont="1" applyFill="1" applyBorder="1" applyAlignment="1">
      <alignment horizontal="center" vertical="center"/>
      <protection/>
    </xf>
    <xf numFmtId="0" fontId="2" fillId="33" borderId="0" xfId="33" applyFont="1" applyFill="1">
      <alignment/>
      <protection/>
    </xf>
    <xf numFmtId="0" fontId="0" fillId="33" borderId="10" xfId="0" applyFont="1" applyFill="1" applyBorder="1" applyAlignment="1">
      <alignment horizontal="center" vertical="center"/>
    </xf>
    <xf numFmtId="167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 vertical="center"/>
    </xf>
    <xf numFmtId="167" fontId="0" fillId="33" borderId="14" xfId="0" applyNumberFormat="1" applyFont="1" applyFill="1" applyBorder="1" applyAlignment="1">
      <alignment horizontal="center" vertical="center"/>
    </xf>
    <xf numFmtId="0" fontId="0" fillId="33" borderId="10" xfId="33" applyFont="1" applyFill="1" applyBorder="1" applyAlignment="1">
      <alignment horizontal="center" vertical="center"/>
      <protection/>
    </xf>
    <xf numFmtId="0" fontId="0" fillId="35" borderId="11" xfId="33" applyFont="1" applyFill="1" applyBorder="1" applyAlignment="1">
      <alignment horizontal="center" wrapText="1"/>
      <protection/>
    </xf>
    <xf numFmtId="0" fontId="3" fillId="33" borderId="0" xfId="33" applyFont="1" applyFill="1">
      <alignment/>
      <protection/>
    </xf>
    <xf numFmtId="0" fontId="8" fillId="36" borderId="20" xfId="33" applyFont="1" applyFill="1" applyBorder="1" applyAlignment="1">
      <alignment horizontal="center"/>
      <protection/>
    </xf>
    <xf numFmtId="0" fontId="8" fillId="37" borderId="21" xfId="33" applyFont="1" applyFill="1" applyBorder="1" applyAlignment="1">
      <alignment horizontal="center"/>
      <protection/>
    </xf>
    <xf numFmtId="0" fontId="8" fillId="36" borderId="21" xfId="33" applyFont="1" applyFill="1" applyBorder="1" applyAlignment="1">
      <alignment horizontal="center"/>
      <protection/>
    </xf>
    <xf numFmtId="0" fontId="8" fillId="37" borderId="22" xfId="0" applyFont="1" applyFill="1" applyBorder="1" applyAlignment="1">
      <alignment horizontal="center"/>
    </xf>
    <xf numFmtId="0" fontId="3" fillId="33" borderId="10" xfId="33" applyFont="1" applyFill="1" applyBorder="1" applyAlignment="1">
      <alignment horizontal="center" vertical="center"/>
      <protection/>
    </xf>
    <xf numFmtId="167" fontId="3" fillId="33" borderId="10" xfId="33" applyNumberFormat="1" applyFont="1" applyFill="1" applyBorder="1" applyAlignment="1">
      <alignment horizontal="center" vertical="center"/>
      <protection/>
    </xf>
    <xf numFmtId="4" fontId="3" fillId="33" borderId="10" xfId="33" applyNumberFormat="1" applyFont="1" applyFill="1" applyBorder="1" applyAlignment="1">
      <alignment horizontal="right" vertical="center"/>
      <protection/>
    </xf>
    <xf numFmtId="4" fontId="5" fillId="33" borderId="10" xfId="33" applyNumberFormat="1" applyFont="1" applyFill="1" applyBorder="1" applyAlignment="1">
      <alignment horizontal="right" vertical="center"/>
      <protection/>
    </xf>
    <xf numFmtId="0" fontId="3" fillId="33" borderId="0" xfId="33" applyFont="1" applyFill="1">
      <alignment/>
      <protection/>
    </xf>
    <xf numFmtId="0" fontId="3" fillId="0" borderId="0" xfId="33" applyFont="1">
      <alignment/>
      <protection/>
    </xf>
    <xf numFmtId="0" fontId="3" fillId="33" borderId="14" xfId="0" applyFont="1" applyFill="1" applyBorder="1" applyAlignment="1">
      <alignment horizontal="left" vertical="center" wrapText="1"/>
    </xf>
    <xf numFmtId="167" fontId="4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3" fillId="33" borderId="14" xfId="33" applyNumberFormat="1" applyFont="1" applyFill="1" applyBorder="1" applyAlignment="1">
      <alignment horizontal="right" vertical="center"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166" fontId="3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3" fillId="0" borderId="0" xfId="33" applyFont="1">
      <alignment/>
      <protection/>
    </xf>
    <xf numFmtId="0" fontId="4" fillId="33" borderId="10" xfId="33" applyFont="1" applyFill="1" applyBorder="1">
      <alignment/>
      <protection/>
    </xf>
    <xf numFmtId="166" fontId="3" fillId="33" borderId="10" xfId="33" applyNumberFormat="1" applyFont="1" applyFill="1" applyBorder="1" applyAlignment="1">
      <alignment horizontal="center" vertical="center"/>
      <protection/>
    </xf>
    <xf numFmtId="4" fontId="3" fillId="33" borderId="10" xfId="33" applyNumberFormat="1" applyFont="1" applyFill="1" applyBorder="1" applyAlignment="1">
      <alignment horizontal="right" vertical="center"/>
      <protection/>
    </xf>
    <xf numFmtId="4" fontId="5" fillId="33" borderId="10" xfId="33" applyNumberFormat="1" applyFont="1" applyFill="1" applyBorder="1" applyAlignment="1">
      <alignment horizontal="right" vertical="center"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4" fillId="33" borderId="0" xfId="33" applyFont="1" applyFill="1">
      <alignment/>
      <protection/>
    </xf>
    <xf numFmtId="166" fontId="3" fillId="33" borderId="17" xfId="33" applyNumberFormat="1" applyFont="1" applyFill="1" applyBorder="1" applyAlignment="1">
      <alignment horizontal="center" vertical="center"/>
      <protection/>
    </xf>
    <xf numFmtId="4" fontId="3" fillId="33" borderId="17" xfId="33" applyNumberFormat="1" applyFont="1" applyFill="1" applyBorder="1" applyAlignment="1">
      <alignment horizontal="right" vertical="center"/>
      <protection/>
    </xf>
    <xf numFmtId="0" fontId="4" fillId="33" borderId="14" xfId="0" applyFont="1" applyFill="1" applyBorder="1" applyAlignment="1">
      <alignment/>
    </xf>
    <xf numFmtId="0" fontId="3" fillId="33" borderId="10" xfId="33" applyFont="1" applyFill="1" applyBorder="1" applyAlignment="1">
      <alignment horizontal="left" vertical="center" wrapText="1"/>
      <protection/>
    </xf>
    <xf numFmtId="166" fontId="3" fillId="33" borderId="10" xfId="33" applyNumberFormat="1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wrapText="1"/>
      <protection/>
    </xf>
    <xf numFmtId="0" fontId="3" fillId="33" borderId="17" xfId="33" applyFont="1" applyFill="1" applyBorder="1" applyAlignment="1">
      <alignment horizontal="left" vertical="center" wrapText="1"/>
      <protection/>
    </xf>
    <xf numFmtId="0" fontId="3" fillId="33" borderId="17" xfId="33" applyFont="1" applyFill="1" applyBorder="1" applyAlignment="1">
      <alignment horizontal="center" vertical="center"/>
      <protection/>
    </xf>
    <xf numFmtId="166" fontId="3" fillId="33" borderId="17" xfId="33" applyNumberFormat="1" applyFont="1" applyFill="1" applyBorder="1" applyAlignment="1">
      <alignment horizontal="center" vertical="center"/>
      <protection/>
    </xf>
    <xf numFmtId="4" fontId="3" fillId="33" borderId="17" xfId="33" applyNumberFormat="1" applyFont="1" applyFill="1" applyBorder="1" applyAlignment="1">
      <alignment horizontal="right" vertical="center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166" fontId="4" fillId="33" borderId="14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right" vertical="center"/>
    </xf>
    <xf numFmtId="0" fontId="4" fillId="33" borderId="14" xfId="33" applyFont="1" applyFill="1" applyBorder="1">
      <alignment/>
      <protection/>
    </xf>
    <xf numFmtId="166" fontId="3" fillId="33" borderId="14" xfId="33" applyNumberFormat="1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vertical="center" wrapText="1"/>
      <protection/>
    </xf>
    <xf numFmtId="0" fontId="4" fillId="33" borderId="14" xfId="0" applyFont="1" applyFill="1" applyBorder="1" applyAlignment="1">
      <alignment wrapText="1"/>
    </xf>
    <xf numFmtId="0" fontId="4" fillId="33" borderId="17" xfId="33" applyFont="1" applyFill="1" applyBorder="1">
      <alignment/>
      <protection/>
    </xf>
    <xf numFmtId="0" fontId="3" fillId="33" borderId="10" xfId="33" applyFont="1" applyFill="1" applyBorder="1">
      <alignment/>
      <protection/>
    </xf>
    <xf numFmtId="2" fontId="3" fillId="33" borderId="10" xfId="33" applyNumberFormat="1" applyFont="1" applyFill="1" applyBorder="1" applyAlignment="1">
      <alignment horizontal="center" vertical="center"/>
      <protection/>
    </xf>
    <xf numFmtId="0" fontId="3" fillId="33" borderId="10" xfId="33" applyFont="1" applyFill="1" applyBorder="1">
      <alignment/>
      <protection/>
    </xf>
    <xf numFmtId="0" fontId="4" fillId="33" borderId="10" xfId="33" applyFont="1" applyFill="1" applyBorder="1" applyAlignment="1">
      <alignment horizontal="center"/>
      <protection/>
    </xf>
    <xf numFmtId="4" fontId="3" fillId="33" borderId="16" xfId="33" applyNumberFormat="1" applyFont="1" applyFill="1" applyBorder="1" applyAlignment="1">
      <alignment horizontal="center" vertical="center"/>
      <protection/>
    </xf>
    <xf numFmtId="4" fontId="3" fillId="33" borderId="11" xfId="33" applyNumberFormat="1" applyFont="1" applyFill="1" applyBorder="1" applyAlignment="1">
      <alignment horizontal="right" vertical="center"/>
      <protection/>
    </xf>
    <xf numFmtId="4" fontId="5" fillId="33" borderId="11" xfId="33" applyNumberFormat="1" applyFont="1" applyFill="1" applyBorder="1" applyAlignment="1">
      <alignment horizontal="right" vertic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4" fontId="3" fillId="33" borderId="17" xfId="33" applyNumberFormat="1" applyFont="1" applyFill="1" applyBorder="1" applyAlignment="1">
      <alignment horizontal="center" vertical="center"/>
      <protection/>
    </xf>
    <xf numFmtId="4" fontId="5" fillId="33" borderId="17" xfId="33" applyNumberFormat="1" applyFont="1" applyFill="1" applyBorder="1" applyAlignment="1">
      <alignment horizontal="right" vertical="center"/>
      <protection/>
    </xf>
    <xf numFmtId="0" fontId="4" fillId="33" borderId="14" xfId="0" applyFont="1" applyFill="1" applyBorder="1" applyAlignment="1">
      <alignment vertical="center" wrapText="1"/>
    </xf>
    <xf numFmtId="0" fontId="4" fillId="33" borderId="14" xfId="33" applyFont="1" applyFill="1" applyBorder="1" applyAlignment="1">
      <alignment horizontal="center" vertical="center" wrapText="1"/>
      <protection/>
    </xf>
    <xf numFmtId="4" fontId="3" fillId="33" borderId="14" xfId="33" applyNumberFormat="1" applyFont="1" applyFill="1" applyBorder="1" applyAlignment="1">
      <alignment horizontal="center" vertical="center"/>
      <protection/>
    </xf>
    <xf numFmtId="4" fontId="5" fillId="33" borderId="14" xfId="33" applyNumberFormat="1" applyFont="1" applyFill="1" applyBorder="1" applyAlignment="1">
      <alignment horizontal="right" vertical="center"/>
      <protection/>
    </xf>
    <xf numFmtId="0" fontId="4" fillId="33" borderId="23" xfId="33" applyFont="1" applyFill="1" applyBorder="1" applyAlignment="1">
      <alignment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" fontId="3" fillId="33" borderId="11" xfId="33" applyNumberFormat="1" applyFont="1" applyFill="1" applyBorder="1" applyAlignment="1">
      <alignment horizontal="center" vertical="center"/>
      <protection/>
    </xf>
    <xf numFmtId="0" fontId="4" fillId="33" borderId="16" xfId="33" applyFont="1" applyFill="1" applyBorder="1" applyAlignment="1">
      <alignment horizontal="center" vertical="center"/>
      <protection/>
    </xf>
    <xf numFmtId="4" fontId="3" fillId="33" borderId="16" xfId="33" applyNumberFormat="1" applyFont="1" applyFill="1" applyBorder="1" applyAlignment="1">
      <alignment horizontal="right" vertical="center"/>
      <protection/>
    </xf>
    <xf numFmtId="167" fontId="3" fillId="33" borderId="11" xfId="33" applyNumberFormat="1" applyFont="1" applyFill="1" applyBorder="1" applyAlignment="1">
      <alignment horizontal="center" vertical="center"/>
      <protection/>
    </xf>
    <xf numFmtId="0" fontId="4" fillId="35" borderId="10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left" vertical="center" wrapText="1"/>
      <protection/>
    </xf>
    <xf numFmtId="0" fontId="4" fillId="33" borderId="12" xfId="33" applyFont="1" applyFill="1" applyBorder="1">
      <alignment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4" fontId="3" fillId="33" borderId="21" xfId="33" applyNumberFormat="1" applyFont="1" applyFill="1" applyBorder="1" applyAlignment="1">
      <alignment horizontal="center" vertical="center"/>
      <protection/>
    </xf>
    <xf numFmtId="4" fontId="3" fillId="33" borderId="13" xfId="33" applyNumberFormat="1" applyFont="1" applyFill="1" applyBorder="1" applyAlignment="1">
      <alignment horizontal="center" vertical="center"/>
      <protection/>
    </xf>
    <xf numFmtId="0" fontId="2" fillId="33" borderId="21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/>
      <protection/>
    </xf>
    <xf numFmtId="165" fontId="3" fillId="33" borderId="10" xfId="33" applyNumberFormat="1" applyFont="1" applyFill="1" applyBorder="1" applyAlignment="1">
      <alignment horizontal="center" vertical="center"/>
      <protection/>
    </xf>
    <xf numFmtId="4" fontId="3" fillId="33" borderId="10" xfId="33" applyNumberFormat="1" applyFont="1" applyFill="1" applyBorder="1" applyAlignment="1">
      <alignment horizontal="center" vertical="center" wrapText="1"/>
      <protection/>
    </xf>
    <xf numFmtId="4" fontId="3" fillId="33" borderId="10" xfId="3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="98" zoomScaleNormal="98" zoomScalePageLayoutView="0" workbookViewId="0" topLeftCell="A1">
      <selection activeCell="J3" sqref="J3"/>
    </sheetView>
  </sheetViews>
  <sheetFormatPr defaultColWidth="8.7109375" defaultRowHeight="12.75"/>
  <cols>
    <col min="1" max="1" width="4.28125" style="46" customWidth="1"/>
    <col min="2" max="2" width="58.7109375" style="46" customWidth="1"/>
    <col min="3" max="3" width="8.7109375" style="46" customWidth="1"/>
    <col min="4" max="4" width="11.00390625" style="46" customWidth="1"/>
    <col min="5" max="6" width="9.7109375" style="46" customWidth="1"/>
    <col min="7" max="7" width="12.421875" style="46" customWidth="1"/>
    <col min="8" max="8" width="13.421875" style="46" customWidth="1"/>
    <col min="9" max="9" width="8.7109375" style="46" customWidth="1"/>
    <col min="10" max="16384" width="8.7109375" style="1" customWidth="1"/>
  </cols>
  <sheetData>
    <row r="1" spans="1:8" ht="30.75" customHeight="1">
      <c r="A1" s="129" t="s">
        <v>0</v>
      </c>
      <c r="B1" s="130" t="s">
        <v>1</v>
      </c>
      <c r="C1" s="131" t="s">
        <v>2</v>
      </c>
      <c r="D1" s="132" t="s">
        <v>3</v>
      </c>
      <c r="E1" s="133" t="s">
        <v>144</v>
      </c>
      <c r="F1" s="133"/>
      <c r="G1" s="134" t="s">
        <v>4</v>
      </c>
      <c r="H1" s="134"/>
    </row>
    <row r="2" spans="1:8" ht="12.75">
      <c r="A2" s="129"/>
      <c r="B2" s="130"/>
      <c r="C2" s="131"/>
      <c r="D2" s="132"/>
      <c r="E2" s="2" t="s">
        <v>5</v>
      </c>
      <c r="F2" s="2" t="s">
        <v>6</v>
      </c>
      <c r="G2" s="3" t="s">
        <v>5</v>
      </c>
      <c r="H2" s="4" t="s">
        <v>6</v>
      </c>
    </row>
    <row r="3" spans="1:8" ht="15.75">
      <c r="A3" s="52">
        <v>1</v>
      </c>
      <c r="B3" s="56" t="s">
        <v>7</v>
      </c>
      <c r="C3" s="5"/>
      <c r="D3" s="5"/>
      <c r="E3" s="5"/>
      <c r="F3" s="5"/>
      <c r="G3" s="6"/>
      <c r="H3" s="7"/>
    </row>
    <row r="4" spans="1:9" s="77" customFormat="1" ht="12.75">
      <c r="A4" s="52">
        <v>2</v>
      </c>
      <c r="B4" s="125" t="s">
        <v>8</v>
      </c>
      <c r="C4" s="8" t="s">
        <v>9</v>
      </c>
      <c r="D4" s="103">
        <v>1</v>
      </c>
      <c r="E4" s="80">
        <v>1500</v>
      </c>
      <c r="F4" s="81"/>
      <c r="G4" s="80">
        <f>E4*D4</f>
        <v>1500</v>
      </c>
      <c r="H4" s="81"/>
      <c r="I4" s="54"/>
    </row>
    <row r="5" spans="1:8" ht="15.75">
      <c r="A5" s="52">
        <v>3</v>
      </c>
      <c r="B5" s="57" t="s">
        <v>10</v>
      </c>
      <c r="C5" s="12"/>
      <c r="D5" s="12"/>
      <c r="E5" s="12"/>
      <c r="F5" s="12"/>
      <c r="G5" s="13"/>
      <c r="H5" s="14"/>
    </row>
    <row r="6" spans="1:9" s="71" customFormat="1" ht="12.75">
      <c r="A6" s="52">
        <v>4</v>
      </c>
      <c r="B6" s="65" t="s">
        <v>140</v>
      </c>
      <c r="C6" s="34" t="s">
        <v>11</v>
      </c>
      <c r="D6" s="66">
        <v>35</v>
      </c>
      <c r="E6" s="67">
        <v>590</v>
      </c>
      <c r="F6" s="68"/>
      <c r="G6" s="69">
        <f>E6*D6</f>
        <v>20650</v>
      </c>
      <c r="H6" s="68"/>
      <c r="I6" s="70"/>
    </row>
    <row r="7" spans="1:8" ht="12.75">
      <c r="A7" s="52">
        <v>5</v>
      </c>
      <c r="B7" s="23" t="s">
        <v>122</v>
      </c>
      <c r="C7" s="50" t="s">
        <v>28</v>
      </c>
      <c r="D7" s="51">
        <v>13</v>
      </c>
      <c r="E7" s="24"/>
      <c r="F7" s="25">
        <v>303</v>
      </c>
      <c r="G7" s="24"/>
      <c r="H7" s="24">
        <f>F7*D7</f>
        <v>3939</v>
      </c>
    </row>
    <row r="8" spans="1:8" ht="12" customHeight="1">
      <c r="A8" s="52">
        <v>6</v>
      </c>
      <c r="B8" s="26" t="s">
        <v>29</v>
      </c>
      <c r="C8" s="50" t="s">
        <v>21</v>
      </c>
      <c r="D8" s="51">
        <v>34</v>
      </c>
      <c r="E8" s="24"/>
      <c r="F8" s="24">
        <v>131</v>
      </c>
      <c r="G8" s="24"/>
      <c r="H8" s="24">
        <f>F8*D8</f>
        <v>4454</v>
      </c>
    </row>
    <row r="9" spans="1:8" ht="12" customHeight="1">
      <c r="A9" s="52">
        <v>7</v>
      </c>
      <c r="B9" s="26" t="s">
        <v>30</v>
      </c>
      <c r="C9" s="50" t="s">
        <v>21</v>
      </c>
      <c r="D9" s="51">
        <v>46</v>
      </c>
      <c r="E9" s="24"/>
      <c r="F9" s="24">
        <v>94</v>
      </c>
      <c r="G9" s="24"/>
      <c r="H9" s="24">
        <f>F9*D9</f>
        <v>4324</v>
      </c>
    </row>
    <row r="10" spans="1:8" ht="12.75">
      <c r="A10" s="52">
        <v>8</v>
      </c>
      <c r="B10" s="26" t="s">
        <v>116</v>
      </c>
      <c r="C10" s="50" t="s">
        <v>21</v>
      </c>
      <c r="D10" s="51">
        <v>140</v>
      </c>
      <c r="E10" s="24"/>
      <c r="F10" s="24">
        <v>8.7</v>
      </c>
      <c r="G10" s="24"/>
      <c r="H10" s="24">
        <f>F10*D10</f>
        <v>1218</v>
      </c>
    </row>
    <row r="11" spans="1:9" s="77" customFormat="1" ht="25.5">
      <c r="A11" s="52">
        <v>9</v>
      </c>
      <c r="B11" s="72" t="s">
        <v>117</v>
      </c>
      <c r="C11" s="73" t="s">
        <v>39</v>
      </c>
      <c r="D11" s="74">
        <v>35</v>
      </c>
      <c r="E11" s="75">
        <v>90</v>
      </c>
      <c r="F11" s="75"/>
      <c r="G11" s="75">
        <f>E11*D11</f>
        <v>3150</v>
      </c>
      <c r="H11" s="76"/>
      <c r="I11" s="54"/>
    </row>
    <row r="12" spans="1:8" ht="12.75">
      <c r="A12" s="52">
        <v>10</v>
      </c>
      <c r="B12" s="26" t="s">
        <v>118</v>
      </c>
      <c r="C12" s="50" t="s">
        <v>42</v>
      </c>
      <c r="D12" s="51">
        <v>1</v>
      </c>
      <c r="E12" s="24"/>
      <c r="F12" s="24">
        <v>1221</v>
      </c>
      <c r="G12" s="24"/>
      <c r="H12" s="24">
        <f>F12*D12</f>
        <v>1221</v>
      </c>
    </row>
    <row r="13" spans="1:9" s="77" customFormat="1" ht="17.25" customHeight="1">
      <c r="A13" s="52">
        <v>11</v>
      </c>
      <c r="B13" s="78" t="s">
        <v>115</v>
      </c>
      <c r="C13" s="8" t="s">
        <v>11</v>
      </c>
      <c r="D13" s="79">
        <v>35</v>
      </c>
      <c r="E13" s="80">
        <v>100</v>
      </c>
      <c r="F13" s="80"/>
      <c r="G13" s="80">
        <f>E13*D13</f>
        <v>3500</v>
      </c>
      <c r="H13" s="81"/>
      <c r="I13" s="54"/>
    </row>
    <row r="14" spans="1:8" ht="20.25" customHeight="1">
      <c r="A14" s="52">
        <v>12</v>
      </c>
      <c r="B14" s="15" t="s">
        <v>114</v>
      </c>
      <c r="C14" s="9" t="s">
        <v>15</v>
      </c>
      <c r="D14" s="16">
        <v>1</v>
      </c>
      <c r="E14" s="10"/>
      <c r="F14" s="11">
        <v>985</v>
      </c>
      <c r="G14" s="10"/>
      <c r="H14" s="11">
        <f>F14*D14</f>
        <v>985</v>
      </c>
    </row>
    <row r="15" spans="1:9" s="77" customFormat="1" ht="13.5" customHeight="1">
      <c r="A15" s="52">
        <v>13</v>
      </c>
      <c r="B15" s="78" t="s">
        <v>16</v>
      </c>
      <c r="C15" s="8" t="s">
        <v>11</v>
      </c>
      <c r="D15" s="79">
        <f>D19</f>
        <v>35</v>
      </c>
      <c r="E15" s="80">
        <v>50</v>
      </c>
      <c r="F15" s="80"/>
      <c r="G15" s="80">
        <f>E15*D15</f>
        <v>1750</v>
      </c>
      <c r="H15" s="81"/>
      <c r="I15" s="54"/>
    </row>
    <row r="16" spans="1:9" s="77" customFormat="1" ht="13.5" customHeight="1">
      <c r="A16" s="52">
        <v>14</v>
      </c>
      <c r="B16" s="82" t="s">
        <v>99</v>
      </c>
      <c r="C16" s="8" t="s">
        <v>11</v>
      </c>
      <c r="D16" s="79">
        <f>D15</f>
        <v>35</v>
      </c>
      <c r="E16" s="80">
        <v>300</v>
      </c>
      <c r="F16" s="81"/>
      <c r="G16" s="80">
        <f>E16*D16</f>
        <v>10500</v>
      </c>
      <c r="H16" s="81"/>
      <c r="I16" s="54"/>
    </row>
    <row r="17" spans="1:8" ht="27" customHeight="1">
      <c r="A17" s="52">
        <v>15</v>
      </c>
      <c r="B17" s="15" t="s">
        <v>17</v>
      </c>
      <c r="C17" s="9" t="s">
        <v>13</v>
      </c>
      <c r="D17" s="16">
        <v>4</v>
      </c>
      <c r="E17" s="10"/>
      <c r="F17" s="11">
        <v>723</v>
      </c>
      <c r="G17" s="10"/>
      <c r="H17" s="11">
        <f>F17*D17</f>
        <v>2892</v>
      </c>
    </row>
    <row r="18" spans="1:9" ht="12.75">
      <c r="A18" s="52">
        <v>16</v>
      </c>
      <c r="B18" s="17" t="s">
        <v>100</v>
      </c>
      <c r="C18" s="47" t="s">
        <v>101</v>
      </c>
      <c r="D18" s="48">
        <v>1</v>
      </c>
      <c r="E18" s="18"/>
      <c r="F18" s="19">
        <v>1540</v>
      </c>
      <c r="G18" s="18"/>
      <c r="H18" s="19">
        <f>F18*D18</f>
        <v>1540</v>
      </c>
      <c r="I18" s="49"/>
    </row>
    <row r="19" spans="1:9" s="77" customFormat="1" ht="13.5" customHeight="1">
      <c r="A19" s="52">
        <v>17</v>
      </c>
      <c r="B19" s="78" t="s">
        <v>142</v>
      </c>
      <c r="C19" s="8" t="s">
        <v>11</v>
      </c>
      <c r="D19" s="79">
        <v>35</v>
      </c>
      <c r="E19" s="80">
        <v>85</v>
      </c>
      <c r="F19" s="80"/>
      <c r="G19" s="80">
        <f>E19*D19</f>
        <v>2975</v>
      </c>
      <c r="H19" s="81"/>
      <c r="I19" s="54"/>
    </row>
    <row r="20" spans="1:9" s="77" customFormat="1" ht="15.75" customHeight="1">
      <c r="A20" s="52">
        <v>18</v>
      </c>
      <c r="B20" s="83" t="s">
        <v>139</v>
      </c>
      <c r="C20" s="34" t="s">
        <v>11</v>
      </c>
      <c r="D20" s="84">
        <f>D19</f>
        <v>35</v>
      </c>
      <c r="E20" s="85">
        <v>180</v>
      </c>
      <c r="F20" s="85"/>
      <c r="G20" s="85">
        <f>E20*D20</f>
        <v>6300</v>
      </c>
      <c r="H20" s="85"/>
      <c r="I20" s="54"/>
    </row>
    <row r="21" spans="1:9" s="77" customFormat="1" ht="38.25">
      <c r="A21" s="52">
        <v>19</v>
      </c>
      <c r="B21" s="72" t="s">
        <v>119</v>
      </c>
      <c r="C21" s="73" t="s">
        <v>39</v>
      </c>
      <c r="D21" s="74">
        <v>18</v>
      </c>
      <c r="E21" s="75">
        <v>90</v>
      </c>
      <c r="F21" s="75"/>
      <c r="G21" s="75">
        <f>E21*D21</f>
        <v>1620</v>
      </c>
      <c r="H21" s="76"/>
      <c r="I21" s="54"/>
    </row>
    <row r="22" spans="1:8" ht="25.5">
      <c r="A22" s="52">
        <v>20</v>
      </c>
      <c r="B22" s="26" t="s">
        <v>17</v>
      </c>
      <c r="C22" s="50" t="s">
        <v>13</v>
      </c>
      <c r="D22" s="51">
        <v>1</v>
      </c>
      <c r="E22" s="24"/>
      <c r="F22" s="24">
        <v>723</v>
      </c>
      <c r="G22" s="24"/>
      <c r="H22" s="24">
        <f>F22*D22</f>
        <v>723</v>
      </c>
    </row>
    <row r="23" spans="1:8" ht="12.75">
      <c r="A23" s="52">
        <v>21</v>
      </c>
      <c r="B23" s="26" t="s">
        <v>120</v>
      </c>
      <c r="C23" s="50" t="s">
        <v>21</v>
      </c>
      <c r="D23" s="51">
        <v>8</v>
      </c>
      <c r="E23" s="24"/>
      <c r="F23" s="24">
        <v>29</v>
      </c>
      <c r="G23" s="24"/>
      <c r="H23" s="24">
        <f>F23*D23</f>
        <v>232</v>
      </c>
    </row>
    <row r="24" spans="1:9" s="77" customFormat="1" ht="12.75">
      <c r="A24" s="52">
        <v>22</v>
      </c>
      <c r="B24" s="86" t="s">
        <v>44</v>
      </c>
      <c r="C24" s="73" t="s">
        <v>39</v>
      </c>
      <c r="D24" s="74">
        <v>18</v>
      </c>
      <c r="E24" s="75">
        <v>65</v>
      </c>
      <c r="F24" s="75"/>
      <c r="G24" s="75">
        <f>E24*D24</f>
        <v>1170</v>
      </c>
      <c r="H24" s="76"/>
      <c r="I24" s="54"/>
    </row>
    <row r="25" spans="1:9" s="77" customFormat="1" ht="12.75">
      <c r="A25" s="52">
        <v>23</v>
      </c>
      <c r="B25" s="86" t="s">
        <v>45</v>
      </c>
      <c r="C25" s="73" t="s">
        <v>39</v>
      </c>
      <c r="D25" s="74">
        <v>18</v>
      </c>
      <c r="E25" s="75">
        <v>40</v>
      </c>
      <c r="F25" s="75"/>
      <c r="G25" s="75">
        <f>E25*D25</f>
        <v>720</v>
      </c>
      <c r="H25" s="76"/>
      <c r="I25" s="54"/>
    </row>
    <row r="26" spans="1:9" s="77" customFormat="1" ht="12.75">
      <c r="A26" s="52">
        <v>24</v>
      </c>
      <c r="B26" s="86" t="s">
        <v>121</v>
      </c>
      <c r="C26" s="73" t="s">
        <v>39</v>
      </c>
      <c r="D26" s="74">
        <v>18</v>
      </c>
      <c r="E26" s="75">
        <f>55*2</f>
        <v>110</v>
      </c>
      <c r="F26" s="75"/>
      <c r="G26" s="75">
        <f>E26*D26</f>
        <v>1980</v>
      </c>
      <c r="H26" s="76"/>
      <c r="I26" s="54"/>
    </row>
    <row r="27" spans="1:8" ht="15.75">
      <c r="A27" s="52">
        <v>25</v>
      </c>
      <c r="B27" s="55" t="s">
        <v>18</v>
      </c>
      <c r="C27" s="27"/>
      <c r="D27" s="27"/>
      <c r="E27" s="27"/>
      <c r="F27" s="27"/>
      <c r="G27" s="28"/>
      <c r="H27" s="29"/>
    </row>
    <row r="28" spans="1:9" s="64" customFormat="1" ht="12.75">
      <c r="A28" s="52">
        <v>26</v>
      </c>
      <c r="B28" s="87" t="s">
        <v>19</v>
      </c>
      <c r="C28" s="59" t="s">
        <v>11</v>
      </c>
      <c r="D28" s="88">
        <v>128</v>
      </c>
      <c r="E28" s="61">
        <v>40</v>
      </c>
      <c r="F28" s="61"/>
      <c r="G28" s="61">
        <f>E28*D28</f>
        <v>5120</v>
      </c>
      <c r="H28" s="61"/>
      <c r="I28" s="63"/>
    </row>
    <row r="29" spans="1:8" ht="12.75">
      <c r="A29" s="52">
        <v>27</v>
      </c>
      <c r="B29" s="15" t="s">
        <v>20</v>
      </c>
      <c r="C29" s="9" t="s">
        <v>21</v>
      </c>
      <c r="D29" s="16">
        <v>1</v>
      </c>
      <c r="E29" s="10"/>
      <c r="F29" s="11">
        <v>2239</v>
      </c>
      <c r="G29" s="10"/>
      <c r="H29" s="11">
        <f>F29*D29</f>
        <v>2239</v>
      </c>
    </row>
    <row r="30" spans="1:9" s="77" customFormat="1" ht="12.75">
      <c r="A30" s="52">
        <v>28</v>
      </c>
      <c r="B30" s="89" t="s">
        <v>22</v>
      </c>
      <c r="C30" s="8" t="s">
        <v>11</v>
      </c>
      <c r="D30" s="79">
        <v>58</v>
      </c>
      <c r="E30" s="80">
        <v>590</v>
      </c>
      <c r="F30" s="80"/>
      <c r="G30" s="80">
        <f>E30*D30</f>
        <v>34220</v>
      </c>
      <c r="H30" s="80"/>
      <c r="I30" s="54"/>
    </row>
    <row r="31" spans="1:9" s="77" customFormat="1" ht="12.75">
      <c r="A31" s="52">
        <v>29</v>
      </c>
      <c r="B31" s="89" t="s">
        <v>102</v>
      </c>
      <c r="C31" s="8" t="s">
        <v>11</v>
      </c>
      <c r="D31" s="79">
        <v>55</v>
      </c>
      <c r="E31" s="80">
        <v>420</v>
      </c>
      <c r="F31" s="80"/>
      <c r="G31" s="80">
        <f>E31*D31</f>
        <v>23100</v>
      </c>
      <c r="H31" s="80"/>
      <c r="I31" s="54"/>
    </row>
    <row r="32" spans="1:8" ht="12.75">
      <c r="A32" s="52">
        <v>30</v>
      </c>
      <c r="B32" s="15" t="s">
        <v>12</v>
      </c>
      <c r="C32" s="9" t="s">
        <v>13</v>
      </c>
      <c r="D32" s="16">
        <v>45</v>
      </c>
      <c r="E32" s="10"/>
      <c r="F32" s="11">
        <v>419</v>
      </c>
      <c r="G32" s="10"/>
      <c r="H32" s="11">
        <f>F32*D32</f>
        <v>18855</v>
      </c>
    </row>
    <row r="33" spans="1:8" ht="12.75">
      <c r="A33" s="52">
        <v>31</v>
      </c>
      <c r="B33" s="15" t="s">
        <v>23</v>
      </c>
      <c r="C33" s="9" t="s">
        <v>21</v>
      </c>
      <c r="D33" s="16">
        <v>34</v>
      </c>
      <c r="E33" s="10"/>
      <c r="F33" s="11">
        <v>32</v>
      </c>
      <c r="G33" s="10"/>
      <c r="H33" s="11">
        <f>F33*D33</f>
        <v>1088</v>
      </c>
    </row>
    <row r="34" spans="1:9" s="71" customFormat="1" ht="12.75">
      <c r="A34" s="52">
        <v>32</v>
      </c>
      <c r="B34" s="89" t="s">
        <v>24</v>
      </c>
      <c r="C34" s="8" t="s">
        <v>11</v>
      </c>
      <c r="D34" s="79">
        <v>86.5</v>
      </c>
      <c r="E34" s="80">
        <v>50</v>
      </c>
      <c r="F34" s="80"/>
      <c r="G34" s="80">
        <f>E34*D34</f>
        <v>4325</v>
      </c>
      <c r="H34" s="80"/>
      <c r="I34" s="70"/>
    </row>
    <row r="35" spans="1:8" ht="30" customHeight="1">
      <c r="A35" s="52">
        <v>33</v>
      </c>
      <c r="B35" s="15" t="s">
        <v>14</v>
      </c>
      <c r="C35" s="9" t="s">
        <v>15</v>
      </c>
      <c r="D35" s="16">
        <v>2</v>
      </c>
      <c r="E35" s="10"/>
      <c r="F35" s="11">
        <v>933</v>
      </c>
      <c r="G35" s="10"/>
      <c r="H35" s="11">
        <f>F35*D35</f>
        <v>1866</v>
      </c>
    </row>
    <row r="36" spans="1:9" s="64" customFormat="1" ht="15.75" customHeight="1">
      <c r="A36" s="52">
        <v>34</v>
      </c>
      <c r="B36" s="87" t="s">
        <v>108</v>
      </c>
      <c r="C36" s="59" t="s">
        <v>11</v>
      </c>
      <c r="D36" s="88">
        <v>105.5</v>
      </c>
      <c r="E36" s="61">
        <v>200</v>
      </c>
      <c r="F36" s="61"/>
      <c r="G36" s="61">
        <f>E36*D36</f>
        <v>21100</v>
      </c>
      <c r="H36" s="61"/>
      <c r="I36" s="63"/>
    </row>
    <row r="37" spans="1:8" ht="12.75">
      <c r="A37" s="52">
        <v>35</v>
      </c>
      <c r="B37" s="15" t="s">
        <v>25</v>
      </c>
      <c r="C37" s="9" t="s">
        <v>13</v>
      </c>
      <c r="D37" s="16">
        <v>7</v>
      </c>
      <c r="E37" s="10"/>
      <c r="F37" s="11">
        <v>723</v>
      </c>
      <c r="G37" s="10"/>
      <c r="H37" s="11">
        <f>F37*D37</f>
        <v>5061</v>
      </c>
    </row>
    <row r="38" spans="1:9" s="77" customFormat="1" ht="12.75">
      <c r="A38" s="52">
        <v>36</v>
      </c>
      <c r="B38" s="82" t="s">
        <v>143</v>
      </c>
      <c r="C38" s="8" t="s">
        <v>11</v>
      </c>
      <c r="D38" s="79">
        <v>105.5</v>
      </c>
      <c r="E38" s="80">
        <v>60</v>
      </c>
      <c r="F38" s="80"/>
      <c r="G38" s="80">
        <f>E38*D38</f>
        <v>6330</v>
      </c>
      <c r="H38" s="80"/>
      <c r="I38" s="54"/>
    </row>
    <row r="39" spans="1:9" s="77" customFormat="1" ht="12.75">
      <c r="A39" s="52">
        <v>37</v>
      </c>
      <c r="B39" s="83" t="s">
        <v>26</v>
      </c>
      <c r="C39" s="8" t="s">
        <v>9</v>
      </c>
      <c r="D39" s="79">
        <v>2</v>
      </c>
      <c r="E39" s="80">
        <v>2950</v>
      </c>
      <c r="F39" s="80"/>
      <c r="G39" s="80">
        <f>E39*D39</f>
        <v>5900</v>
      </c>
      <c r="H39" s="80"/>
      <c r="I39" s="54"/>
    </row>
    <row r="40" spans="1:8" ht="12.75">
      <c r="A40" s="52">
        <v>38</v>
      </c>
      <c r="B40" s="30" t="s">
        <v>27</v>
      </c>
      <c r="C40" s="9" t="s">
        <v>28</v>
      </c>
      <c r="D40" s="16">
        <v>2</v>
      </c>
      <c r="E40" s="10"/>
      <c r="F40" s="31">
        <v>451</v>
      </c>
      <c r="G40" s="10"/>
      <c r="H40" s="11">
        <f>F40*D40</f>
        <v>902</v>
      </c>
    </row>
    <row r="41" spans="1:8" ht="12.75">
      <c r="A41" s="52">
        <v>39</v>
      </c>
      <c r="B41" s="15" t="s">
        <v>29</v>
      </c>
      <c r="C41" s="9" t="s">
        <v>21</v>
      </c>
      <c r="D41" s="16">
        <v>4</v>
      </c>
      <c r="E41" s="10"/>
      <c r="F41" s="11">
        <v>131</v>
      </c>
      <c r="G41" s="10"/>
      <c r="H41" s="11">
        <f>F41*D41</f>
        <v>524</v>
      </c>
    </row>
    <row r="42" spans="1:8" ht="12.75">
      <c r="A42" s="52">
        <v>40</v>
      </c>
      <c r="B42" s="15" t="s">
        <v>30</v>
      </c>
      <c r="C42" s="9" t="s">
        <v>21</v>
      </c>
      <c r="D42" s="16">
        <v>3</v>
      </c>
      <c r="E42" s="10"/>
      <c r="F42" s="11">
        <v>94</v>
      </c>
      <c r="G42" s="10"/>
      <c r="H42" s="11">
        <f>F42*D42</f>
        <v>282</v>
      </c>
    </row>
    <row r="43" spans="1:8" ht="12.75">
      <c r="A43" s="52">
        <v>41</v>
      </c>
      <c r="B43" s="15" t="s">
        <v>31</v>
      </c>
      <c r="C43" s="9" t="s">
        <v>21</v>
      </c>
      <c r="D43" s="16">
        <v>1</v>
      </c>
      <c r="E43" s="10"/>
      <c r="F43" s="11">
        <v>635</v>
      </c>
      <c r="G43" s="10"/>
      <c r="H43" s="11">
        <f>F43*D43</f>
        <v>635</v>
      </c>
    </row>
    <row r="44" spans="1:8" ht="12.75">
      <c r="A44" s="52">
        <v>42</v>
      </c>
      <c r="B44" s="15" t="s">
        <v>32</v>
      </c>
      <c r="C44" s="9" t="s">
        <v>9</v>
      </c>
      <c r="D44" s="16">
        <v>1</v>
      </c>
      <c r="E44" s="10"/>
      <c r="F44" s="11">
        <v>819</v>
      </c>
      <c r="G44" s="10"/>
      <c r="H44" s="11">
        <f>F44*D44</f>
        <v>819</v>
      </c>
    </row>
    <row r="45" spans="1:9" s="77" customFormat="1" ht="18" customHeight="1">
      <c r="A45" s="52">
        <v>43</v>
      </c>
      <c r="B45" s="83" t="s">
        <v>104</v>
      </c>
      <c r="C45" s="8" t="s">
        <v>11</v>
      </c>
      <c r="D45" s="79">
        <v>14</v>
      </c>
      <c r="E45" s="80">
        <v>440</v>
      </c>
      <c r="F45" s="80"/>
      <c r="G45" s="80">
        <f>E45*D45</f>
        <v>6160</v>
      </c>
      <c r="H45" s="80"/>
      <c r="I45" s="54"/>
    </row>
    <row r="46" spans="1:8" ht="12.75">
      <c r="A46" s="52">
        <v>44</v>
      </c>
      <c r="B46" s="30" t="s">
        <v>33</v>
      </c>
      <c r="C46" s="9" t="s">
        <v>28</v>
      </c>
      <c r="D46" s="16">
        <v>5</v>
      </c>
      <c r="E46" s="10"/>
      <c r="F46" s="31">
        <v>349</v>
      </c>
      <c r="G46" s="10"/>
      <c r="H46" s="11">
        <f>F46*D46</f>
        <v>1745</v>
      </c>
    </row>
    <row r="47" spans="1:8" ht="12.75">
      <c r="A47" s="52">
        <v>45</v>
      </c>
      <c r="B47" s="15" t="s">
        <v>29</v>
      </c>
      <c r="C47" s="9" t="s">
        <v>21</v>
      </c>
      <c r="D47" s="16">
        <v>10</v>
      </c>
      <c r="E47" s="10"/>
      <c r="F47" s="11">
        <v>131</v>
      </c>
      <c r="G47" s="10"/>
      <c r="H47" s="11">
        <f>F47*D47</f>
        <v>1310</v>
      </c>
    </row>
    <row r="48" spans="1:8" ht="12.75">
      <c r="A48" s="52">
        <v>46</v>
      </c>
      <c r="B48" s="15" t="s">
        <v>30</v>
      </c>
      <c r="C48" s="9" t="s">
        <v>21</v>
      </c>
      <c r="D48" s="16">
        <v>7</v>
      </c>
      <c r="E48" s="10"/>
      <c r="F48" s="11">
        <v>94</v>
      </c>
      <c r="G48" s="10"/>
      <c r="H48" s="11">
        <f>F48*D48</f>
        <v>658</v>
      </c>
    </row>
    <row r="49" spans="1:8" ht="12.75">
      <c r="A49" s="52">
        <v>47</v>
      </c>
      <c r="B49" s="15" t="s">
        <v>136</v>
      </c>
      <c r="C49" s="9" t="s">
        <v>21</v>
      </c>
      <c r="D49" s="16">
        <v>80</v>
      </c>
      <c r="E49" s="10"/>
      <c r="F49" s="11">
        <v>11</v>
      </c>
      <c r="G49" s="10"/>
      <c r="H49" s="11">
        <f>F49*D49</f>
        <v>880</v>
      </c>
    </row>
    <row r="50" spans="1:9" s="64" customFormat="1" ht="12.75">
      <c r="A50" s="52">
        <v>48</v>
      </c>
      <c r="B50" s="87" t="s">
        <v>123</v>
      </c>
      <c r="C50" s="59" t="s">
        <v>9</v>
      </c>
      <c r="D50" s="88">
        <v>1</v>
      </c>
      <c r="E50" s="61">
        <v>900</v>
      </c>
      <c r="F50" s="61"/>
      <c r="G50" s="61">
        <f>E50*D50</f>
        <v>900</v>
      </c>
      <c r="H50" s="61"/>
      <c r="I50" s="63"/>
    </row>
    <row r="51" spans="1:8" ht="12.75">
      <c r="A51" s="52">
        <v>49</v>
      </c>
      <c r="B51" s="15" t="s">
        <v>34</v>
      </c>
      <c r="C51" s="9" t="s">
        <v>21</v>
      </c>
      <c r="D51" s="16">
        <v>1</v>
      </c>
      <c r="E51" s="10"/>
      <c r="F51" s="32">
        <v>594</v>
      </c>
      <c r="G51" s="10"/>
      <c r="H51" s="11">
        <f>F51*D51</f>
        <v>594</v>
      </c>
    </row>
    <row r="52" spans="1:9" s="64" customFormat="1" ht="12.75">
      <c r="A52" s="52">
        <v>50</v>
      </c>
      <c r="B52" s="90" t="s">
        <v>125</v>
      </c>
      <c r="C52" s="91" t="s">
        <v>11</v>
      </c>
      <c r="D52" s="92">
        <v>14</v>
      </c>
      <c r="E52" s="93">
        <v>390</v>
      </c>
      <c r="F52" s="93"/>
      <c r="G52" s="93">
        <f>E52*D52</f>
        <v>5460</v>
      </c>
      <c r="H52" s="93"/>
      <c r="I52" s="63"/>
    </row>
    <row r="53" spans="1:8" ht="12.75">
      <c r="A53" s="52">
        <v>51</v>
      </c>
      <c r="B53" s="33" t="s">
        <v>126</v>
      </c>
      <c r="C53" s="50" t="s">
        <v>9</v>
      </c>
      <c r="D53" s="51">
        <v>1</v>
      </c>
      <c r="E53" s="21"/>
      <c r="F53" s="21">
        <v>423</v>
      </c>
      <c r="G53" s="20"/>
      <c r="H53" s="21">
        <f>F53*D53</f>
        <v>423</v>
      </c>
    </row>
    <row r="54" spans="1:8" ht="12.75">
      <c r="A54" s="52">
        <v>52</v>
      </c>
      <c r="B54" s="33" t="s">
        <v>103</v>
      </c>
      <c r="C54" s="50" t="s">
        <v>21</v>
      </c>
      <c r="D54" s="51">
        <v>1</v>
      </c>
      <c r="E54" s="21"/>
      <c r="F54" s="21">
        <v>1554</v>
      </c>
      <c r="G54" s="22"/>
      <c r="H54" s="21">
        <f>F54*D54</f>
        <v>1554</v>
      </c>
    </row>
    <row r="55" spans="1:8" ht="12.75">
      <c r="A55" s="52">
        <v>53</v>
      </c>
      <c r="B55" s="33" t="s">
        <v>124</v>
      </c>
      <c r="C55" s="50" t="s">
        <v>11</v>
      </c>
      <c r="D55" s="51">
        <v>16</v>
      </c>
      <c r="E55" s="21"/>
      <c r="F55" s="21">
        <v>265</v>
      </c>
      <c r="G55" s="22"/>
      <c r="H55" s="21">
        <f>F55*D55</f>
        <v>4240</v>
      </c>
    </row>
    <row r="56" spans="1:8" ht="12.75">
      <c r="A56" s="52">
        <v>54</v>
      </c>
      <c r="B56" s="33" t="s">
        <v>127</v>
      </c>
      <c r="C56" s="50" t="s">
        <v>35</v>
      </c>
      <c r="D56" s="51">
        <v>2</v>
      </c>
      <c r="E56" s="21"/>
      <c r="F56" s="21">
        <v>382</v>
      </c>
      <c r="G56" s="22"/>
      <c r="H56" s="21">
        <f>F56*D56</f>
        <v>764</v>
      </c>
    </row>
    <row r="57" spans="1:9" s="77" customFormat="1" ht="38.25">
      <c r="A57" s="52">
        <v>55</v>
      </c>
      <c r="B57" s="94" t="s">
        <v>43</v>
      </c>
      <c r="C57" s="8" t="s">
        <v>39</v>
      </c>
      <c r="D57" s="79">
        <v>15</v>
      </c>
      <c r="E57" s="80">
        <f>2*80</f>
        <v>160</v>
      </c>
      <c r="F57" s="80"/>
      <c r="G57" s="80">
        <f aca="true" t="shared" si="0" ref="G57:G62">E57*D57</f>
        <v>2400</v>
      </c>
      <c r="H57" s="81"/>
      <c r="I57" s="54"/>
    </row>
    <row r="58" spans="1:9" s="77" customFormat="1" ht="12.75">
      <c r="A58" s="52">
        <v>56</v>
      </c>
      <c r="B58" s="78" t="s">
        <v>44</v>
      </c>
      <c r="C58" s="8" t="s">
        <v>39</v>
      </c>
      <c r="D58" s="79">
        <v>15</v>
      </c>
      <c r="E58" s="80">
        <v>75</v>
      </c>
      <c r="F58" s="80"/>
      <c r="G58" s="80">
        <f t="shared" si="0"/>
        <v>1125</v>
      </c>
      <c r="H58" s="81"/>
      <c r="I58" s="54"/>
    </row>
    <row r="59" spans="1:9" s="77" customFormat="1" ht="12.75">
      <c r="A59" s="52">
        <v>57</v>
      </c>
      <c r="B59" s="78" t="s">
        <v>45</v>
      </c>
      <c r="C59" s="8" t="s">
        <v>39</v>
      </c>
      <c r="D59" s="79">
        <v>15</v>
      </c>
      <c r="E59" s="80">
        <v>20</v>
      </c>
      <c r="F59" s="80"/>
      <c r="G59" s="80">
        <f t="shared" si="0"/>
        <v>300</v>
      </c>
      <c r="H59" s="81"/>
      <c r="I59" s="54"/>
    </row>
    <row r="60" spans="1:9" s="77" customFormat="1" ht="25.5">
      <c r="A60" s="52">
        <v>58</v>
      </c>
      <c r="B60" s="82" t="s">
        <v>46</v>
      </c>
      <c r="C60" s="8" t="s">
        <v>39</v>
      </c>
      <c r="D60" s="79">
        <v>8</v>
      </c>
      <c r="E60" s="80">
        <v>310</v>
      </c>
      <c r="F60" s="80"/>
      <c r="G60" s="80">
        <f t="shared" si="0"/>
        <v>2480</v>
      </c>
      <c r="H60" s="80"/>
      <c r="I60" s="54"/>
    </row>
    <row r="61" spans="1:9" s="77" customFormat="1" ht="12.75">
      <c r="A61" s="52">
        <v>59</v>
      </c>
      <c r="B61" s="72" t="s">
        <v>109</v>
      </c>
      <c r="C61" s="73" t="s">
        <v>11</v>
      </c>
      <c r="D61" s="95">
        <v>105.5</v>
      </c>
      <c r="E61" s="96">
        <v>260</v>
      </c>
      <c r="F61" s="68"/>
      <c r="G61" s="96">
        <f t="shared" si="0"/>
        <v>27430</v>
      </c>
      <c r="H61" s="68"/>
      <c r="I61" s="54"/>
    </row>
    <row r="62" spans="1:9" s="77" customFormat="1" ht="12.75">
      <c r="A62" s="52">
        <v>60</v>
      </c>
      <c r="B62" s="97" t="s">
        <v>110</v>
      </c>
      <c r="C62" s="37" t="s">
        <v>9</v>
      </c>
      <c r="D62" s="98">
        <v>1</v>
      </c>
      <c r="E62" s="69">
        <v>6800</v>
      </c>
      <c r="F62" s="69"/>
      <c r="G62" s="69">
        <f t="shared" si="0"/>
        <v>6800</v>
      </c>
      <c r="H62" s="69"/>
      <c r="I62" s="54"/>
    </row>
    <row r="63" spans="1:8" ht="12.75">
      <c r="A63" s="52">
        <v>61</v>
      </c>
      <c r="B63" s="33" t="s">
        <v>111</v>
      </c>
      <c r="C63" s="50" t="s">
        <v>35</v>
      </c>
      <c r="D63" s="51">
        <v>2</v>
      </c>
      <c r="E63" s="21"/>
      <c r="F63" s="21">
        <v>2380</v>
      </c>
      <c r="G63" s="22"/>
      <c r="H63" s="21">
        <f>F63*D63</f>
        <v>4760</v>
      </c>
    </row>
    <row r="64" spans="1:9" s="77" customFormat="1" ht="25.5">
      <c r="A64" s="52">
        <v>62</v>
      </c>
      <c r="B64" s="89" t="s">
        <v>36</v>
      </c>
      <c r="C64" s="8" t="s">
        <v>11</v>
      </c>
      <c r="D64" s="79">
        <v>22.5</v>
      </c>
      <c r="E64" s="80">
        <v>900</v>
      </c>
      <c r="F64" s="80"/>
      <c r="G64" s="80">
        <f>E64*D64</f>
        <v>20250</v>
      </c>
      <c r="H64" s="80"/>
      <c r="I64" s="54"/>
    </row>
    <row r="65" spans="1:8" ht="12.75">
      <c r="A65" s="52">
        <v>63</v>
      </c>
      <c r="B65" s="15" t="s">
        <v>37</v>
      </c>
      <c r="C65" s="9" t="s">
        <v>13</v>
      </c>
      <c r="D65" s="16">
        <v>5</v>
      </c>
      <c r="E65" s="10"/>
      <c r="F65" s="11">
        <v>325</v>
      </c>
      <c r="G65" s="10"/>
      <c r="H65" s="11">
        <f>F65*D65</f>
        <v>1625</v>
      </c>
    </row>
    <row r="66" spans="1:9" s="77" customFormat="1" ht="25.5">
      <c r="A66" s="52">
        <v>64</v>
      </c>
      <c r="B66" s="99" t="s">
        <v>38</v>
      </c>
      <c r="C66" s="8" t="s">
        <v>39</v>
      </c>
      <c r="D66" s="79">
        <v>2.7</v>
      </c>
      <c r="E66" s="80">
        <v>800</v>
      </c>
      <c r="F66" s="80"/>
      <c r="G66" s="80">
        <f>E66*D66</f>
        <v>2160</v>
      </c>
      <c r="H66" s="80"/>
      <c r="I66" s="54"/>
    </row>
    <row r="67" spans="1:9" s="77" customFormat="1" ht="12.75">
      <c r="A67" s="52">
        <v>65</v>
      </c>
      <c r="B67" s="89" t="s">
        <v>40</v>
      </c>
      <c r="C67" s="8" t="s">
        <v>21</v>
      </c>
      <c r="D67" s="79">
        <v>5</v>
      </c>
      <c r="E67" s="80">
        <v>220</v>
      </c>
      <c r="F67" s="80"/>
      <c r="G67" s="80">
        <f>E67*D67</f>
        <v>1100</v>
      </c>
      <c r="H67" s="80"/>
      <c r="I67" s="54"/>
    </row>
    <row r="68" spans="1:9" s="77" customFormat="1" ht="12.75">
      <c r="A68" s="52">
        <v>66</v>
      </c>
      <c r="B68" s="89" t="s">
        <v>41</v>
      </c>
      <c r="C68" s="8" t="s">
        <v>21</v>
      </c>
      <c r="D68" s="79">
        <v>2</v>
      </c>
      <c r="E68" s="80">
        <v>615</v>
      </c>
      <c r="F68" s="80"/>
      <c r="G68" s="80">
        <f>E68*D68</f>
        <v>1230</v>
      </c>
      <c r="H68" s="80"/>
      <c r="I68" s="54"/>
    </row>
    <row r="69" spans="1:9" s="77" customFormat="1" ht="38.25">
      <c r="A69" s="52">
        <v>67</v>
      </c>
      <c r="B69" s="89" t="s">
        <v>141</v>
      </c>
      <c r="C69" s="8" t="s">
        <v>21</v>
      </c>
      <c r="D69" s="79">
        <v>1</v>
      </c>
      <c r="E69" s="80">
        <v>3500</v>
      </c>
      <c r="F69" s="80"/>
      <c r="G69" s="80">
        <f>E69*D69</f>
        <v>3500</v>
      </c>
      <c r="H69" s="80"/>
      <c r="I69" s="54"/>
    </row>
    <row r="70" spans="1:8" ht="15.75">
      <c r="A70" s="52">
        <v>68</v>
      </c>
      <c r="B70" s="58" t="s">
        <v>138</v>
      </c>
      <c r="C70" s="35"/>
      <c r="D70" s="35"/>
      <c r="E70" s="35"/>
      <c r="F70" s="35"/>
      <c r="G70" s="35"/>
      <c r="H70" s="36"/>
    </row>
    <row r="71" spans="1:9" s="77" customFormat="1" ht="12.75">
      <c r="A71" s="52">
        <v>69</v>
      </c>
      <c r="B71" s="100" t="s">
        <v>133</v>
      </c>
      <c r="C71" s="73" t="s">
        <v>39</v>
      </c>
      <c r="D71" s="95">
        <v>5.5</v>
      </c>
      <c r="E71" s="96">
        <v>400</v>
      </c>
      <c r="F71" s="96"/>
      <c r="G71" s="96">
        <f>E71*D71</f>
        <v>2200</v>
      </c>
      <c r="H71" s="96"/>
      <c r="I71" s="54"/>
    </row>
    <row r="72" spans="1:8" ht="12.75">
      <c r="A72" s="52">
        <v>70</v>
      </c>
      <c r="B72" s="23" t="s">
        <v>27</v>
      </c>
      <c r="C72" s="50" t="s">
        <v>28</v>
      </c>
      <c r="D72" s="51">
        <v>1</v>
      </c>
      <c r="E72" s="24"/>
      <c r="F72" s="25">
        <v>451</v>
      </c>
      <c r="G72" s="24"/>
      <c r="H72" s="24">
        <f>F72*D72</f>
        <v>451</v>
      </c>
    </row>
    <row r="73" spans="1:8" ht="12.75">
      <c r="A73" s="52">
        <v>71</v>
      </c>
      <c r="B73" s="23" t="s">
        <v>134</v>
      </c>
      <c r="C73" s="50" t="s">
        <v>13</v>
      </c>
      <c r="D73" s="51">
        <v>1</v>
      </c>
      <c r="E73" s="24"/>
      <c r="F73" s="25">
        <v>333</v>
      </c>
      <c r="G73" s="24"/>
      <c r="H73" s="24">
        <f>F73*D73</f>
        <v>333</v>
      </c>
    </row>
    <row r="74" spans="1:8" ht="12.75">
      <c r="A74" s="52">
        <v>72</v>
      </c>
      <c r="B74" s="23" t="s">
        <v>135</v>
      </c>
      <c r="C74" s="50" t="s">
        <v>35</v>
      </c>
      <c r="D74" s="51">
        <v>2</v>
      </c>
      <c r="E74" s="24"/>
      <c r="F74" s="25">
        <v>395</v>
      </c>
      <c r="G74" s="24"/>
      <c r="H74" s="24">
        <f>F74*D74</f>
        <v>790</v>
      </c>
    </row>
    <row r="75" spans="1:9" s="77" customFormat="1" ht="12.75">
      <c r="A75" s="52">
        <v>73</v>
      </c>
      <c r="B75" s="101" t="s">
        <v>105</v>
      </c>
      <c r="C75" s="34" t="s">
        <v>9</v>
      </c>
      <c r="D75" s="84">
        <v>2</v>
      </c>
      <c r="E75" s="85">
        <v>860</v>
      </c>
      <c r="F75" s="85"/>
      <c r="G75" s="85">
        <f>E75*D75</f>
        <v>1720</v>
      </c>
      <c r="H75" s="85"/>
      <c r="I75" s="54"/>
    </row>
    <row r="76" spans="1:8" ht="12.75">
      <c r="A76" s="52">
        <v>74</v>
      </c>
      <c r="B76" s="26" t="s">
        <v>132</v>
      </c>
      <c r="C76" s="50" t="s">
        <v>21</v>
      </c>
      <c r="D76" s="51">
        <v>2</v>
      </c>
      <c r="E76" s="24"/>
      <c r="F76" s="24">
        <v>401</v>
      </c>
      <c r="G76" s="24"/>
      <c r="H76" s="24">
        <f>F76*D76</f>
        <v>802</v>
      </c>
    </row>
    <row r="77" spans="1:8" ht="15.75">
      <c r="A77" s="52">
        <v>75</v>
      </c>
      <c r="B77" s="57" t="s">
        <v>47</v>
      </c>
      <c r="C77" s="12"/>
      <c r="D77" s="12"/>
      <c r="E77" s="12"/>
      <c r="F77" s="12"/>
      <c r="G77" s="13"/>
      <c r="H77" s="14"/>
    </row>
    <row r="78" spans="1:9" s="64" customFormat="1" ht="12.75">
      <c r="A78" s="52">
        <v>76</v>
      </c>
      <c r="B78" s="102" t="s">
        <v>48</v>
      </c>
      <c r="C78" s="59" t="s">
        <v>11</v>
      </c>
      <c r="D78" s="88">
        <v>49</v>
      </c>
      <c r="E78" s="61">
        <v>40</v>
      </c>
      <c r="F78" s="62"/>
      <c r="G78" s="61">
        <f>E78*D78</f>
        <v>1960</v>
      </c>
      <c r="H78" s="62"/>
      <c r="I78" s="63"/>
    </row>
    <row r="79" spans="1:8" ht="12.75">
      <c r="A79" s="52">
        <v>77</v>
      </c>
      <c r="B79" s="15" t="s">
        <v>49</v>
      </c>
      <c r="C79" s="9" t="s">
        <v>21</v>
      </c>
      <c r="D79" s="16">
        <v>1</v>
      </c>
      <c r="E79" s="10"/>
      <c r="F79" s="11">
        <v>899</v>
      </c>
      <c r="G79" s="10"/>
      <c r="H79" s="11">
        <f>F79*D79</f>
        <v>899</v>
      </c>
    </row>
    <row r="80" spans="1:9" s="77" customFormat="1" ht="12.75">
      <c r="A80" s="52">
        <v>78</v>
      </c>
      <c r="B80" s="89" t="s">
        <v>128</v>
      </c>
      <c r="C80" s="8" t="s">
        <v>11</v>
      </c>
      <c r="D80" s="103">
        <v>7</v>
      </c>
      <c r="E80" s="80">
        <v>180</v>
      </c>
      <c r="F80" s="81"/>
      <c r="G80" s="80">
        <f>E80*D80</f>
        <v>1260</v>
      </c>
      <c r="H80" s="81"/>
      <c r="I80" s="54"/>
    </row>
    <row r="81" spans="1:8" ht="12.75">
      <c r="A81" s="52">
        <v>79</v>
      </c>
      <c r="B81" s="15" t="s">
        <v>112</v>
      </c>
      <c r="C81" s="9" t="s">
        <v>35</v>
      </c>
      <c r="D81" s="16">
        <v>1</v>
      </c>
      <c r="E81" s="10"/>
      <c r="F81" s="11">
        <v>2029</v>
      </c>
      <c r="G81" s="10"/>
      <c r="H81" s="11">
        <f>F81*D81</f>
        <v>2029</v>
      </c>
    </row>
    <row r="82" spans="1:8" ht="12.75">
      <c r="A82" s="52">
        <v>80</v>
      </c>
      <c r="B82" s="15" t="s">
        <v>113</v>
      </c>
      <c r="C82" s="9" t="s">
        <v>21</v>
      </c>
      <c r="D82" s="16">
        <v>1</v>
      </c>
      <c r="E82" s="10"/>
      <c r="F82" s="11">
        <v>1462</v>
      </c>
      <c r="G82" s="10"/>
      <c r="H82" s="11">
        <f>F82*D82</f>
        <v>1462</v>
      </c>
    </row>
    <row r="83" spans="1:9" s="77" customFormat="1" ht="12.75">
      <c r="A83" s="52">
        <v>81</v>
      </c>
      <c r="B83" s="89" t="s">
        <v>129</v>
      </c>
      <c r="C83" s="8" t="s">
        <v>11</v>
      </c>
      <c r="D83" s="79">
        <v>12</v>
      </c>
      <c r="E83" s="80">
        <v>1000</v>
      </c>
      <c r="F83" s="80"/>
      <c r="G83" s="80">
        <f>E83*D83</f>
        <v>12000</v>
      </c>
      <c r="H83" s="80"/>
      <c r="I83" s="54"/>
    </row>
    <row r="84" spans="1:8" ht="25.5">
      <c r="A84" s="52">
        <v>82</v>
      </c>
      <c r="B84" s="15" t="s">
        <v>130</v>
      </c>
      <c r="C84" s="9" t="s">
        <v>13</v>
      </c>
      <c r="D84" s="16">
        <v>8</v>
      </c>
      <c r="E84" s="10"/>
      <c r="F84" s="11">
        <v>309</v>
      </c>
      <c r="G84" s="10"/>
      <c r="H84" s="11">
        <f>F84*D84</f>
        <v>2472</v>
      </c>
    </row>
    <row r="85" spans="1:9" s="77" customFormat="1" ht="12.75">
      <c r="A85" s="52">
        <v>83</v>
      </c>
      <c r="B85" s="83" t="s">
        <v>50</v>
      </c>
      <c r="C85" s="8" t="s">
        <v>11</v>
      </c>
      <c r="D85" s="79">
        <v>37</v>
      </c>
      <c r="E85" s="80">
        <v>320</v>
      </c>
      <c r="F85" s="80"/>
      <c r="G85" s="80">
        <f>E85*D85</f>
        <v>11840</v>
      </c>
      <c r="H85" s="80"/>
      <c r="I85" s="54"/>
    </row>
    <row r="86" spans="1:9" s="77" customFormat="1" ht="12.75">
      <c r="A86" s="52">
        <v>84</v>
      </c>
      <c r="B86" s="104" t="s">
        <v>51</v>
      </c>
      <c r="C86" s="8" t="s">
        <v>52</v>
      </c>
      <c r="D86" s="103">
        <v>34.1</v>
      </c>
      <c r="E86" s="80">
        <v>120</v>
      </c>
      <c r="F86" s="81"/>
      <c r="G86" s="80">
        <f>E86*D86</f>
        <v>4092</v>
      </c>
      <c r="H86" s="81"/>
      <c r="I86" s="54"/>
    </row>
    <row r="87" spans="1:9" s="77" customFormat="1" ht="12.75">
      <c r="A87" s="52">
        <v>85</v>
      </c>
      <c r="B87" s="83" t="s">
        <v>53</v>
      </c>
      <c r="C87" s="8" t="s">
        <v>11</v>
      </c>
      <c r="D87" s="79">
        <v>37</v>
      </c>
      <c r="E87" s="80">
        <v>240</v>
      </c>
      <c r="F87" s="80"/>
      <c r="G87" s="80">
        <f>E87*D87</f>
        <v>8880</v>
      </c>
      <c r="H87" s="81"/>
      <c r="I87" s="54"/>
    </row>
    <row r="88" spans="1:8" ht="12.75">
      <c r="A88" s="52">
        <v>86</v>
      </c>
      <c r="B88" s="15" t="s">
        <v>54</v>
      </c>
      <c r="C88" s="9" t="s">
        <v>13</v>
      </c>
      <c r="D88" s="16">
        <v>10</v>
      </c>
      <c r="E88" s="10"/>
      <c r="F88" s="11">
        <v>804</v>
      </c>
      <c r="G88" s="10"/>
      <c r="H88" s="11">
        <f>F88*D88</f>
        <v>8040</v>
      </c>
    </row>
    <row r="89" spans="1:8" ht="15.75">
      <c r="A89" s="52">
        <v>87</v>
      </c>
      <c r="B89" s="55" t="s">
        <v>55</v>
      </c>
      <c r="C89" s="27"/>
      <c r="D89" s="27"/>
      <c r="E89" s="27"/>
      <c r="F89" s="27"/>
      <c r="G89" s="28"/>
      <c r="H89" s="29"/>
    </row>
    <row r="90" spans="1:9" s="77" customFormat="1" ht="25.5">
      <c r="A90" s="52">
        <v>88</v>
      </c>
      <c r="B90" s="89" t="s">
        <v>56</v>
      </c>
      <c r="C90" s="105" t="s">
        <v>21</v>
      </c>
      <c r="D90" s="38">
        <v>8</v>
      </c>
      <c r="E90" s="106">
        <v>280</v>
      </c>
      <c r="F90" s="107"/>
      <c r="G90" s="80">
        <f>E90*D90</f>
        <v>2240</v>
      </c>
      <c r="H90" s="108"/>
      <c r="I90" s="54"/>
    </row>
    <row r="91" spans="1:9" s="77" customFormat="1" ht="25.5">
      <c r="A91" s="52">
        <v>89</v>
      </c>
      <c r="B91" s="89" t="s">
        <v>57</v>
      </c>
      <c r="C91" s="105" t="s">
        <v>21</v>
      </c>
      <c r="D91" s="38">
        <v>10</v>
      </c>
      <c r="E91" s="106">
        <v>170</v>
      </c>
      <c r="F91" s="107"/>
      <c r="G91" s="80">
        <f>E91*D91</f>
        <v>1700</v>
      </c>
      <c r="H91" s="81"/>
      <c r="I91" s="54"/>
    </row>
    <row r="92" spans="1:9" s="77" customFormat="1" ht="12.75">
      <c r="A92" s="52">
        <v>90</v>
      </c>
      <c r="B92" s="78" t="s">
        <v>58</v>
      </c>
      <c r="C92" s="8" t="s">
        <v>21</v>
      </c>
      <c r="D92" s="38">
        <v>18</v>
      </c>
      <c r="E92" s="4">
        <v>60</v>
      </c>
      <c r="F92" s="104"/>
      <c r="G92" s="80">
        <f>E92*D92</f>
        <v>1080</v>
      </c>
      <c r="H92" s="81"/>
      <c r="I92" s="54"/>
    </row>
    <row r="93" spans="1:8" ht="12.75">
      <c r="A93" s="52">
        <v>91</v>
      </c>
      <c r="B93" s="39" t="s">
        <v>59</v>
      </c>
      <c r="C93" s="9" t="s">
        <v>21</v>
      </c>
      <c r="D93" s="9">
        <v>18</v>
      </c>
      <c r="E93" s="16"/>
      <c r="F93" s="11">
        <v>12</v>
      </c>
      <c r="G93" s="10"/>
      <c r="H93" s="11">
        <f>F93*D93</f>
        <v>216</v>
      </c>
    </row>
    <row r="94" spans="1:9" s="77" customFormat="1" ht="28.5" customHeight="1">
      <c r="A94" s="52">
        <v>92</v>
      </c>
      <c r="B94" s="89" t="s">
        <v>60</v>
      </c>
      <c r="C94" s="38" t="s">
        <v>61</v>
      </c>
      <c r="D94" s="38">
        <v>8</v>
      </c>
      <c r="E94" s="4">
        <v>300</v>
      </c>
      <c r="F94" s="104"/>
      <c r="G94" s="80">
        <f>E94*D94</f>
        <v>2400</v>
      </c>
      <c r="H94" s="108"/>
      <c r="I94" s="54"/>
    </row>
    <row r="95" spans="1:9" s="77" customFormat="1" ht="25.5">
      <c r="A95" s="52">
        <v>93</v>
      </c>
      <c r="B95" s="89" t="s">
        <v>62</v>
      </c>
      <c r="C95" s="38" t="s">
        <v>61</v>
      </c>
      <c r="D95" s="38">
        <v>12</v>
      </c>
      <c r="E95" s="4">
        <v>100</v>
      </c>
      <c r="F95" s="104"/>
      <c r="G95" s="80">
        <f>E95*D95</f>
        <v>1200</v>
      </c>
      <c r="H95" s="81"/>
      <c r="I95" s="54"/>
    </row>
    <row r="96" spans="1:9" s="77" customFormat="1" ht="12.75">
      <c r="A96" s="52">
        <v>94</v>
      </c>
      <c r="B96" s="89" t="s">
        <v>63</v>
      </c>
      <c r="C96" s="8" t="s">
        <v>61</v>
      </c>
      <c r="D96" s="38">
        <v>180</v>
      </c>
      <c r="E96" s="4">
        <v>70</v>
      </c>
      <c r="F96" s="104"/>
      <c r="G96" s="80">
        <f>E96*D96</f>
        <v>12600</v>
      </c>
      <c r="H96" s="81"/>
      <c r="I96" s="54"/>
    </row>
    <row r="97" spans="1:8" ht="12.75">
      <c r="A97" s="52">
        <v>95</v>
      </c>
      <c r="B97" s="39" t="s">
        <v>64</v>
      </c>
      <c r="C97" s="9" t="s">
        <v>61</v>
      </c>
      <c r="D97" s="9">
        <v>130</v>
      </c>
      <c r="E97" s="16"/>
      <c r="F97" s="11">
        <v>43</v>
      </c>
      <c r="G97" s="10"/>
      <c r="H97" s="11">
        <f>F97*D97</f>
        <v>5590</v>
      </c>
    </row>
    <row r="98" spans="1:8" ht="12.75">
      <c r="A98" s="52">
        <v>96</v>
      </c>
      <c r="B98" s="39" t="s">
        <v>65</v>
      </c>
      <c r="C98" s="9" t="s">
        <v>61</v>
      </c>
      <c r="D98" s="9">
        <v>60</v>
      </c>
      <c r="E98" s="16"/>
      <c r="F98" s="11">
        <v>27</v>
      </c>
      <c r="G98" s="10"/>
      <c r="H98" s="11">
        <f>F98*D98</f>
        <v>1620</v>
      </c>
    </row>
    <row r="99" spans="1:9" s="77" customFormat="1" ht="12.75">
      <c r="A99" s="52">
        <v>97</v>
      </c>
      <c r="B99" s="89" t="s">
        <v>66</v>
      </c>
      <c r="C99" s="8" t="s">
        <v>39</v>
      </c>
      <c r="D99" s="109">
        <v>35</v>
      </c>
      <c r="E99" s="4">
        <v>70</v>
      </c>
      <c r="F99" s="80"/>
      <c r="G99" s="80">
        <f>E99*D99</f>
        <v>2450</v>
      </c>
      <c r="H99" s="104"/>
      <c r="I99" s="54"/>
    </row>
    <row r="100" spans="1:8" ht="12.75">
      <c r="A100" s="52">
        <v>98</v>
      </c>
      <c r="B100" s="39" t="s">
        <v>67</v>
      </c>
      <c r="C100" s="9" t="s">
        <v>61</v>
      </c>
      <c r="D100" s="9">
        <v>20</v>
      </c>
      <c r="E100" s="16"/>
      <c r="F100" s="11">
        <v>27.8</v>
      </c>
      <c r="G100" s="10"/>
      <c r="H100" s="11">
        <f>F100*D100</f>
        <v>556</v>
      </c>
    </row>
    <row r="101" spans="1:8" ht="12.75">
      <c r="A101" s="52">
        <v>99</v>
      </c>
      <c r="B101" s="39" t="s">
        <v>68</v>
      </c>
      <c r="C101" s="9" t="s">
        <v>61</v>
      </c>
      <c r="D101" s="9">
        <v>15</v>
      </c>
      <c r="E101" s="16"/>
      <c r="F101" s="11">
        <v>35</v>
      </c>
      <c r="G101" s="10"/>
      <c r="H101" s="11">
        <f>F101*D101</f>
        <v>525</v>
      </c>
    </row>
    <row r="102" spans="1:9" s="77" customFormat="1" ht="12.75">
      <c r="A102" s="52">
        <v>100</v>
      </c>
      <c r="B102" s="89" t="s">
        <v>69</v>
      </c>
      <c r="C102" s="8" t="s">
        <v>21</v>
      </c>
      <c r="D102" s="38">
        <v>15</v>
      </c>
      <c r="E102" s="4">
        <v>250</v>
      </c>
      <c r="F102" s="104"/>
      <c r="G102" s="80">
        <f aca="true" t="shared" si="1" ref="G102:G111">E102*D102</f>
        <v>3750</v>
      </c>
      <c r="H102" s="81"/>
      <c r="I102" s="54"/>
    </row>
    <row r="103" spans="1:9" s="77" customFormat="1" ht="12.75">
      <c r="A103" s="52">
        <v>101</v>
      </c>
      <c r="B103" s="83" t="s">
        <v>70</v>
      </c>
      <c r="C103" s="8" t="s">
        <v>21</v>
      </c>
      <c r="D103" s="38">
        <v>1</v>
      </c>
      <c r="E103" s="4">
        <v>390</v>
      </c>
      <c r="F103" s="104"/>
      <c r="G103" s="80">
        <f t="shared" si="1"/>
        <v>390</v>
      </c>
      <c r="H103" s="81"/>
      <c r="I103" s="54"/>
    </row>
    <row r="104" spans="1:9" s="77" customFormat="1" ht="25.5">
      <c r="A104" s="52">
        <v>102</v>
      </c>
      <c r="B104" s="89" t="s">
        <v>71</v>
      </c>
      <c r="C104" s="8" t="s">
        <v>21</v>
      </c>
      <c r="D104" s="109">
        <v>4</v>
      </c>
      <c r="E104" s="4">
        <v>300</v>
      </c>
      <c r="F104" s="80"/>
      <c r="G104" s="80">
        <f t="shared" si="1"/>
        <v>1200</v>
      </c>
      <c r="H104" s="81"/>
      <c r="I104" s="54"/>
    </row>
    <row r="105" spans="1:9" s="77" customFormat="1" ht="12.75">
      <c r="A105" s="52">
        <v>103</v>
      </c>
      <c r="B105" s="83" t="s">
        <v>72</v>
      </c>
      <c r="C105" s="8" t="s">
        <v>21</v>
      </c>
      <c r="D105" s="109">
        <v>2</v>
      </c>
      <c r="E105" s="4">
        <v>1000</v>
      </c>
      <c r="F105" s="80"/>
      <c r="G105" s="80">
        <f t="shared" si="1"/>
        <v>2000</v>
      </c>
      <c r="H105" s="81"/>
      <c r="I105" s="54"/>
    </row>
    <row r="106" spans="1:9" s="77" customFormat="1" ht="12.75">
      <c r="A106" s="52">
        <v>104</v>
      </c>
      <c r="B106" s="78" t="s">
        <v>73</v>
      </c>
      <c r="C106" s="8" t="s">
        <v>21</v>
      </c>
      <c r="D106" s="109">
        <v>1</v>
      </c>
      <c r="E106" s="4">
        <v>250</v>
      </c>
      <c r="F106" s="80"/>
      <c r="G106" s="80">
        <f t="shared" si="1"/>
        <v>250</v>
      </c>
      <c r="H106" s="108"/>
      <c r="I106" s="54"/>
    </row>
    <row r="107" spans="1:9" s="77" customFormat="1" ht="25.5">
      <c r="A107" s="52">
        <v>105</v>
      </c>
      <c r="B107" s="99" t="s">
        <v>74</v>
      </c>
      <c r="C107" s="8" t="s">
        <v>21</v>
      </c>
      <c r="D107" s="109">
        <v>1</v>
      </c>
      <c r="E107" s="4">
        <v>650</v>
      </c>
      <c r="F107" s="80"/>
      <c r="G107" s="80">
        <f t="shared" si="1"/>
        <v>650</v>
      </c>
      <c r="H107" s="108"/>
      <c r="I107" s="54"/>
    </row>
    <row r="108" spans="1:9" s="77" customFormat="1" ht="25.5">
      <c r="A108" s="52">
        <v>106</v>
      </c>
      <c r="B108" s="99" t="s">
        <v>75</v>
      </c>
      <c r="C108" s="8" t="s">
        <v>21</v>
      </c>
      <c r="D108" s="109">
        <v>1</v>
      </c>
      <c r="E108" s="4">
        <v>200</v>
      </c>
      <c r="F108" s="80"/>
      <c r="G108" s="80">
        <f t="shared" si="1"/>
        <v>200</v>
      </c>
      <c r="H108" s="81"/>
      <c r="I108" s="54"/>
    </row>
    <row r="109" spans="1:9" s="77" customFormat="1" ht="12.75">
      <c r="A109" s="52">
        <v>107</v>
      </c>
      <c r="B109" s="99" t="s">
        <v>76</v>
      </c>
      <c r="C109" s="38" t="s">
        <v>39</v>
      </c>
      <c r="D109" s="109">
        <v>20</v>
      </c>
      <c r="E109" s="4">
        <v>75</v>
      </c>
      <c r="F109" s="80"/>
      <c r="G109" s="80">
        <f t="shared" si="1"/>
        <v>1500</v>
      </c>
      <c r="H109" s="81"/>
      <c r="I109" s="54"/>
    </row>
    <row r="110" spans="1:9" s="77" customFormat="1" ht="12.75">
      <c r="A110" s="52">
        <v>108</v>
      </c>
      <c r="B110" s="70" t="s">
        <v>106</v>
      </c>
      <c r="C110" s="40" t="s">
        <v>11</v>
      </c>
      <c r="D110" s="110">
        <v>2.8</v>
      </c>
      <c r="E110" s="111">
        <v>610</v>
      </c>
      <c r="F110" s="85"/>
      <c r="G110" s="85">
        <f t="shared" si="1"/>
        <v>1708</v>
      </c>
      <c r="H110" s="112"/>
      <c r="I110" s="54"/>
    </row>
    <row r="111" spans="1:9" s="77" customFormat="1" ht="25.5">
      <c r="A111" s="52">
        <v>109</v>
      </c>
      <c r="B111" s="113" t="s">
        <v>107</v>
      </c>
      <c r="C111" s="41" t="s">
        <v>21</v>
      </c>
      <c r="D111" s="114">
        <v>1</v>
      </c>
      <c r="E111" s="115">
        <v>460</v>
      </c>
      <c r="F111" s="69"/>
      <c r="G111" s="69">
        <f t="shared" si="1"/>
        <v>460</v>
      </c>
      <c r="H111" s="116"/>
      <c r="I111" s="54"/>
    </row>
    <row r="112" spans="1:9" s="77" customFormat="1" ht="12.75">
      <c r="A112" s="52">
        <v>110</v>
      </c>
      <c r="B112" s="117" t="s">
        <v>77</v>
      </c>
      <c r="C112" s="42" t="s">
        <v>21</v>
      </c>
      <c r="D112" s="118">
        <v>1</v>
      </c>
      <c r="E112" s="119">
        <v>980</v>
      </c>
      <c r="F112" s="107"/>
      <c r="G112" s="107">
        <f>E112*D112</f>
        <v>980</v>
      </c>
      <c r="H112" s="108"/>
      <c r="I112" s="54"/>
    </row>
    <row r="113" spans="1:9" s="77" customFormat="1" ht="25.5">
      <c r="A113" s="52">
        <v>111</v>
      </c>
      <c r="B113" s="113" t="s">
        <v>137</v>
      </c>
      <c r="C113" s="120" t="s">
        <v>61</v>
      </c>
      <c r="D113" s="118">
        <v>6</v>
      </c>
      <c r="E113" s="119">
        <v>410</v>
      </c>
      <c r="F113" s="107"/>
      <c r="G113" s="107">
        <f>E113*D113</f>
        <v>2460</v>
      </c>
      <c r="H113" s="108"/>
      <c r="I113" s="54"/>
    </row>
    <row r="114" spans="1:8" ht="15.75">
      <c r="A114" s="52">
        <v>112</v>
      </c>
      <c r="B114" s="55" t="s">
        <v>78</v>
      </c>
      <c r="C114" s="12"/>
      <c r="D114" s="12"/>
      <c r="E114" s="12"/>
      <c r="F114" s="12"/>
      <c r="G114" s="13"/>
      <c r="H114" s="14"/>
    </row>
    <row r="115" spans="1:9" s="77" customFormat="1" ht="12.75" customHeight="1">
      <c r="A115" s="52">
        <v>113</v>
      </c>
      <c r="B115" s="89" t="s">
        <v>79</v>
      </c>
      <c r="C115" s="38" t="s">
        <v>39</v>
      </c>
      <c r="D115" s="38">
        <v>3</v>
      </c>
      <c r="E115" s="121">
        <v>500</v>
      </c>
      <c r="F115" s="108"/>
      <c r="G115" s="80">
        <f>D115*E115</f>
        <v>1500</v>
      </c>
      <c r="H115" s="81"/>
      <c r="I115" s="54"/>
    </row>
    <row r="116" spans="1:9" s="77" customFormat="1" ht="12.75" customHeight="1">
      <c r="A116" s="52">
        <v>114</v>
      </c>
      <c r="B116" s="89" t="s">
        <v>80</v>
      </c>
      <c r="C116" s="38" t="s">
        <v>21</v>
      </c>
      <c r="D116" s="38">
        <v>1</v>
      </c>
      <c r="E116" s="121">
        <v>1310</v>
      </c>
      <c r="F116" s="108"/>
      <c r="G116" s="80">
        <f>D116*E116</f>
        <v>1310</v>
      </c>
      <c r="H116" s="81"/>
      <c r="I116" s="54"/>
    </row>
    <row r="117" spans="1:9" s="77" customFormat="1" ht="12.75" customHeight="1">
      <c r="A117" s="52">
        <v>115</v>
      </c>
      <c r="B117" s="89" t="s">
        <v>81</v>
      </c>
      <c r="C117" s="38" t="s">
        <v>21</v>
      </c>
      <c r="D117" s="38">
        <v>1</v>
      </c>
      <c r="E117" s="121">
        <v>400</v>
      </c>
      <c r="F117" s="108"/>
      <c r="G117" s="80">
        <f>D117*E117</f>
        <v>400</v>
      </c>
      <c r="H117" s="81"/>
      <c r="I117" s="54"/>
    </row>
    <row r="118" spans="1:9" s="77" customFormat="1" ht="12.75" customHeight="1">
      <c r="A118" s="52">
        <v>116</v>
      </c>
      <c r="B118" s="89" t="s">
        <v>82</v>
      </c>
      <c r="C118" s="38" t="s">
        <v>39</v>
      </c>
      <c r="D118" s="38">
        <v>38</v>
      </c>
      <c r="E118" s="121">
        <v>550</v>
      </c>
      <c r="F118" s="108"/>
      <c r="G118" s="80">
        <f>D118*E118</f>
        <v>20900</v>
      </c>
      <c r="H118" s="81"/>
      <c r="I118" s="54"/>
    </row>
    <row r="119" spans="1:8" ht="12.75" customHeight="1">
      <c r="A119" s="52">
        <v>117</v>
      </c>
      <c r="B119" s="44" t="s">
        <v>83</v>
      </c>
      <c r="C119" s="53" t="s">
        <v>39</v>
      </c>
      <c r="D119" s="45">
        <v>38</v>
      </c>
      <c r="E119" s="10"/>
      <c r="F119" s="11">
        <v>109</v>
      </c>
      <c r="G119" s="10"/>
      <c r="H119" s="11">
        <f>D119*F119</f>
        <v>4142</v>
      </c>
    </row>
    <row r="120" spans="1:8" ht="12.75" customHeight="1">
      <c r="A120" s="52">
        <v>118</v>
      </c>
      <c r="B120" s="44" t="s">
        <v>84</v>
      </c>
      <c r="C120" s="53" t="s">
        <v>21</v>
      </c>
      <c r="D120" s="45">
        <v>42</v>
      </c>
      <c r="E120" s="43"/>
      <c r="F120" s="11">
        <v>365</v>
      </c>
      <c r="G120" s="10"/>
      <c r="H120" s="11">
        <f>D120*F120</f>
        <v>15330</v>
      </c>
    </row>
    <row r="121" spans="1:9" s="77" customFormat="1" ht="12.75" customHeight="1">
      <c r="A121" s="52">
        <v>119</v>
      </c>
      <c r="B121" s="89" t="s">
        <v>85</v>
      </c>
      <c r="C121" s="105" t="s">
        <v>39</v>
      </c>
      <c r="D121" s="105">
        <v>7</v>
      </c>
      <c r="E121" s="121">
        <v>500</v>
      </c>
      <c r="F121" s="104"/>
      <c r="G121" s="80">
        <f>E121*D121</f>
        <v>3500</v>
      </c>
      <c r="H121" s="81"/>
      <c r="I121" s="54"/>
    </row>
    <row r="122" spans="1:8" ht="12.75" customHeight="1">
      <c r="A122" s="52">
        <v>120</v>
      </c>
      <c r="B122" s="44" t="s">
        <v>86</v>
      </c>
      <c r="C122" s="53" t="s">
        <v>87</v>
      </c>
      <c r="D122" s="45">
        <v>1</v>
      </c>
      <c r="E122" s="10"/>
      <c r="F122" s="11">
        <v>2850</v>
      </c>
      <c r="G122" s="10"/>
      <c r="H122" s="11">
        <f>D122*F122</f>
        <v>2850</v>
      </c>
    </row>
    <row r="123" spans="1:9" s="77" customFormat="1" ht="12.75" customHeight="1">
      <c r="A123" s="52">
        <v>121</v>
      </c>
      <c r="B123" s="78" t="s">
        <v>88</v>
      </c>
      <c r="C123" s="38" t="s">
        <v>21</v>
      </c>
      <c r="D123" s="122">
        <v>2</v>
      </c>
      <c r="E123" s="107">
        <v>1250</v>
      </c>
      <c r="F123" s="107"/>
      <c r="G123" s="80">
        <f>E123*D123</f>
        <v>2500</v>
      </c>
      <c r="H123" s="108"/>
      <c r="I123" s="54"/>
    </row>
    <row r="124" spans="1:8" ht="12.75">
      <c r="A124" s="52">
        <v>122</v>
      </c>
      <c r="B124" s="44" t="s">
        <v>89</v>
      </c>
      <c r="C124" s="53" t="s">
        <v>21</v>
      </c>
      <c r="D124" s="45">
        <v>2</v>
      </c>
      <c r="E124" s="10"/>
      <c r="F124" s="11">
        <v>1169</v>
      </c>
      <c r="G124" s="10"/>
      <c r="H124" s="11">
        <f>D124*F124</f>
        <v>2338</v>
      </c>
    </row>
    <row r="125" spans="1:9" s="77" customFormat="1" ht="12.75">
      <c r="A125" s="38">
        <v>123</v>
      </c>
      <c r="B125" s="78" t="s">
        <v>90</v>
      </c>
      <c r="C125" s="105" t="s">
        <v>21</v>
      </c>
      <c r="D125" s="122">
        <v>9</v>
      </c>
      <c r="E125" s="107">
        <v>450</v>
      </c>
      <c r="F125" s="107"/>
      <c r="G125" s="80">
        <f>E125*D125</f>
        <v>4050</v>
      </c>
      <c r="H125" s="108"/>
      <c r="I125" s="54"/>
    </row>
    <row r="126" spans="1:8" ht="12.75">
      <c r="A126" s="52">
        <v>124</v>
      </c>
      <c r="B126" s="44" t="s">
        <v>91</v>
      </c>
      <c r="C126" s="53" t="s">
        <v>21</v>
      </c>
      <c r="D126" s="45">
        <v>9</v>
      </c>
      <c r="E126" s="10"/>
      <c r="F126" s="11">
        <v>198</v>
      </c>
      <c r="G126" s="10"/>
      <c r="H126" s="11">
        <f>D126*F126</f>
        <v>1782</v>
      </c>
    </row>
    <row r="127" spans="1:9" s="77" customFormat="1" ht="12.75">
      <c r="A127" s="52">
        <v>125</v>
      </c>
      <c r="B127" s="78" t="s">
        <v>92</v>
      </c>
      <c r="C127" s="8" t="s">
        <v>21</v>
      </c>
      <c r="D127" s="123">
        <v>1</v>
      </c>
      <c r="E127" s="80">
        <v>3380</v>
      </c>
      <c r="F127" s="81"/>
      <c r="G127" s="80">
        <f>D127*E127</f>
        <v>3380</v>
      </c>
      <c r="H127" s="81"/>
      <c r="I127" s="54"/>
    </row>
    <row r="128" spans="1:9" s="77" customFormat="1" ht="12.75">
      <c r="A128" s="52">
        <v>126</v>
      </c>
      <c r="B128" s="78" t="s">
        <v>93</v>
      </c>
      <c r="C128" s="8" t="s">
        <v>21</v>
      </c>
      <c r="D128" s="122">
        <v>1</v>
      </c>
      <c r="E128" s="107">
        <v>1520</v>
      </c>
      <c r="F128" s="107"/>
      <c r="G128" s="80">
        <f>E128*D128</f>
        <v>1520</v>
      </c>
      <c r="H128" s="108"/>
      <c r="I128" s="54"/>
    </row>
    <row r="129" spans="1:9" s="77" customFormat="1" ht="12.75">
      <c r="A129" s="52">
        <v>127</v>
      </c>
      <c r="B129" s="78" t="s">
        <v>94</v>
      </c>
      <c r="C129" s="8" t="s">
        <v>21</v>
      </c>
      <c r="D129" s="122">
        <v>2</v>
      </c>
      <c r="E129" s="107">
        <v>1250</v>
      </c>
      <c r="F129" s="107"/>
      <c r="G129" s="80">
        <f>D129*E129</f>
        <v>2500</v>
      </c>
      <c r="H129" s="81"/>
      <c r="I129" s="54"/>
    </row>
    <row r="130" spans="1:9" s="77" customFormat="1" ht="25.5">
      <c r="A130" s="52">
        <v>128</v>
      </c>
      <c r="B130" s="94" t="s">
        <v>95</v>
      </c>
      <c r="C130" s="105" t="s">
        <v>21</v>
      </c>
      <c r="D130" s="122">
        <v>1</v>
      </c>
      <c r="E130" s="107">
        <v>1250</v>
      </c>
      <c r="F130" s="107"/>
      <c r="G130" s="80">
        <f>E130*D130</f>
        <v>1250</v>
      </c>
      <c r="H130" s="81"/>
      <c r="I130" s="54"/>
    </row>
    <row r="131" spans="1:9" s="77" customFormat="1" ht="12.75">
      <c r="A131" s="52">
        <v>129</v>
      </c>
      <c r="B131" s="124" t="s">
        <v>76</v>
      </c>
      <c r="C131" s="8" t="s">
        <v>39</v>
      </c>
      <c r="D131" s="79">
        <f>D115</f>
        <v>3</v>
      </c>
      <c r="E131" s="80">
        <v>25</v>
      </c>
      <c r="F131" s="104"/>
      <c r="G131" s="80">
        <f>E131*D131</f>
        <v>75</v>
      </c>
      <c r="H131" s="81"/>
      <c r="I131" s="54"/>
    </row>
    <row r="132" spans="1:9" s="77" customFormat="1" ht="12.75">
      <c r="A132" s="52">
        <v>130</v>
      </c>
      <c r="B132" s="124" t="s">
        <v>131</v>
      </c>
      <c r="C132" s="8" t="s">
        <v>21</v>
      </c>
      <c r="D132" s="79">
        <v>1</v>
      </c>
      <c r="E132" s="80">
        <v>3850</v>
      </c>
      <c r="F132" s="104"/>
      <c r="G132" s="80">
        <f>E132*D132</f>
        <v>3850</v>
      </c>
      <c r="H132" s="108"/>
      <c r="I132" s="54"/>
    </row>
    <row r="133" spans="1:9" s="64" customFormat="1" ht="12.75">
      <c r="A133" s="126" t="s">
        <v>96</v>
      </c>
      <c r="B133" s="126"/>
      <c r="C133" s="59"/>
      <c r="D133" s="60"/>
      <c r="E133" s="61"/>
      <c r="F133" s="62"/>
      <c r="G133" s="61">
        <f>SUM(G4:G132)</f>
        <v>367110</v>
      </c>
      <c r="H133" s="62"/>
      <c r="I133" s="63"/>
    </row>
    <row r="134" spans="1:9" s="64" customFormat="1" ht="12.75">
      <c r="A134" s="126" t="s">
        <v>97</v>
      </c>
      <c r="B134" s="126"/>
      <c r="C134" s="59"/>
      <c r="D134" s="60"/>
      <c r="E134" s="61"/>
      <c r="F134" s="62"/>
      <c r="G134" s="61"/>
      <c r="H134" s="62">
        <f>SUM(H5:H133)</f>
        <v>124579</v>
      </c>
      <c r="I134" s="63"/>
    </row>
    <row r="135" spans="1:9" s="64" customFormat="1" ht="12.75">
      <c r="A135" s="126" t="s">
        <v>98</v>
      </c>
      <c r="B135" s="126"/>
      <c r="C135" s="59"/>
      <c r="D135" s="60"/>
      <c r="E135" s="61"/>
      <c r="F135" s="62"/>
      <c r="G135" s="127">
        <f>H134+G133</f>
        <v>491689</v>
      </c>
      <c r="H135" s="128"/>
      <c r="I135" s="63"/>
    </row>
  </sheetData>
  <sheetProtection selectLockedCells="1" selectUnlockedCells="1"/>
  <mergeCells count="10">
    <mergeCell ref="A133:B133"/>
    <mergeCell ref="A134:B134"/>
    <mergeCell ref="A135:B135"/>
    <mergeCell ref="G135:H135"/>
    <mergeCell ref="A1:A2"/>
    <mergeCell ref="B1:B2"/>
    <mergeCell ref="C1:C2"/>
    <mergeCell ref="D1:D2"/>
    <mergeCell ref="E1:F1"/>
    <mergeCell ref="G1:H1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Зотова Юлия</dc:creator>
  <cp:keywords/>
  <dc:description/>
  <cp:lastModifiedBy>Игорь Хрущев</cp:lastModifiedBy>
  <cp:lastPrinted>2015-11-06T14:34:15Z</cp:lastPrinted>
  <dcterms:created xsi:type="dcterms:W3CDTF">2015-07-15T18:57:02Z</dcterms:created>
  <dcterms:modified xsi:type="dcterms:W3CDTF">2017-05-24T11:10:40Z</dcterms:modified>
  <cp:category/>
  <cp:version/>
  <cp:contentType/>
  <cp:contentStatus/>
</cp:coreProperties>
</file>